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  <Override PartName="/xl/threadedComments/threadedComment5.xml" ContentType="application/vnd.ms-excel.threadedcomments+xml"/>
  <Override PartName="/xl/threadedComments/threadedComment6.xml" ContentType="application/vnd.ms-excel.threadedcomments+xml"/>
  <Override PartName="/xl/threadedComments/threadedComment7.xml" ContentType="application/vnd.ms-excel.threadedcomments+xml"/>
  <Override PartName="/xl/threadedComments/threadedComment8.xml" ContentType="application/vnd.ms-excel.threadedcomments+xml"/>
  <Override PartName="/xl/threadedComments/threadedComment9.xml" ContentType="application/vnd.ms-excel.threadedcomments+xml"/>
  <Override PartName="/xl/threadedComments/threadedComment10.xml" ContentType="application/vnd.ms-excel.threadedcomments+xml"/>
  <Override PartName="/xl/threadedComments/threadedComment11.xml" ContentType="application/vnd.ms-excel.threadedcomments+xml"/>
  <Override PartName="/xl/threadedComments/threadedComment1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640" windowHeight="9720" firstSheet="19" activeTab="22"/>
  </bookViews>
  <sheets>
    <sheet name="1.1.Поступления" sheetId="1" r:id="rId1"/>
    <sheet name="1.1.Выплаты" sheetId="2" r:id="rId2"/>
    <sheet name="2.Сверх ГЗ" sheetId="3" r:id="rId3"/>
    <sheet name="3.Прибыль" sheetId="4" r:id="rId4"/>
    <sheet name="3.1.Кредиторка" sheetId="5" r:id="rId5"/>
    <sheet name="4.Просроченная кредиторка " sheetId="6" r:id="rId6"/>
    <sheet name="5.Ущерб" sheetId="7" r:id="rId7"/>
    <sheet name="6.Численность" sheetId="8" r:id="rId8"/>
    <sheet name="6.ФОТ" sheetId="9" r:id="rId9"/>
    <sheet name="6.Аналитраспр по ИФО" sheetId="10" r:id="rId10"/>
    <sheet name="7.Счета" sheetId="11" r:id="rId11"/>
    <sheet name="8.Недвижимое" sheetId="12" r:id="rId12"/>
    <sheet name="8.Недвижимое (2)" sheetId="13" r:id="rId13"/>
    <sheet name="9.Земельные участки" sheetId="14" r:id="rId14"/>
    <sheet name="10.Аренда" sheetId="15" r:id="rId15"/>
    <sheet name="11.Безвозмездное пользование" sheetId="16" r:id="rId16"/>
    <sheet name="12.ОЦДИ" sheetId="17" r:id="rId17"/>
    <sheet name="12.ОЦДИ расходы" sheetId="18" r:id="rId18"/>
    <sheet name="13.Авто Раздел 1" sheetId="19" r:id="rId19"/>
    <sheet name="13.Авто Раздел 2" sheetId="20" r:id="rId20"/>
    <sheet name="13.Авто Раздел 3" sheetId="21" r:id="rId21"/>
    <sheet name="13.Авто Раздел 4" sheetId="22" r:id="rId22"/>
    <sheet name="13.1Имущ-во,переданное в аренду" sheetId="23" r:id="rId23"/>
  </sheets>
  <definedNames>
    <definedName name="_xlnm._FilterDatabase" localSheetId="3" hidden="1">'3.Прибыль'!#REF!</definedName>
    <definedName name="_xlnm._FilterDatabase" localSheetId="5" hidden="1">'4.Просроченная кредиторка '!#REF!</definedName>
    <definedName name="Print_Titles" localSheetId="1">'1.1.Выплаты'!$3:$7</definedName>
    <definedName name="Print_Titles" localSheetId="0">'1.1.Поступления'!$15:$18</definedName>
    <definedName name="XDO_?DATA_VC003_S1?" localSheetId="14">#REF!</definedName>
    <definedName name="XDO_?DATA_VC003_S1?" localSheetId="15">#REF!</definedName>
    <definedName name="XDO_?DATA_VC003_S1?" localSheetId="22">#REF!</definedName>
    <definedName name="XDO_?DATA_VC003_S1?" localSheetId="5">'4.Просроченная кредиторка '!#REF!</definedName>
    <definedName name="XDO_?DATA_VC003_S1?" localSheetId="11">#REF!</definedName>
    <definedName name="XDO_?DATA_VC003_S1?" localSheetId="13">#REF!</definedName>
    <definedName name="XDO_?DATA_VC003_S1?">'3.Прибыль'!#REF!</definedName>
    <definedName name="XDO_?DATA_VC003_S4?" localSheetId="14">#REF!</definedName>
    <definedName name="XDO_?DATA_VC003_S4?" localSheetId="15">#REF!</definedName>
    <definedName name="XDO_?DATA_VC003_S4?" localSheetId="22">#REF!</definedName>
    <definedName name="XDO_?DATA_VC003_S4?" localSheetId="5">'4.Просроченная кредиторка '!#REF!</definedName>
    <definedName name="XDO_?DATA_VC003_S4?" localSheetId="11">#REF!</definedName>
    <definedName name="XDO_?DATA_VC003_S4?" localSheetId="13">#REF!</definedName>
    <definedName name="XDO_?DATA_VC003_S4?">'3.Прибыль'!#REF!</definedName>
    <definedName name="XDO_?DATA_VC006_S1?" localSheetId="14">#REF!</definedName>
    <definedName name="XDO_?DATA_VC006_S1?" localSheetId="15">#REF!</definedName>
    <definedName name="XDO_?DATA_VC006_S1?" localSheetId="22">#REF!</definedName>
    <definedName name="XDO_?DATA_VC006_S1?" localSheetId="5">'4.Просроченная кредиторка '!#REF!</definedName>
    <definedName name="XDO_?DATA_VC006_S1?" localSheetId="11">#REF!</definedName>
    <definedName name="XDO_?DATA_VC006_S1?" localSheetId="13">#REF!</definedName>
    <definedName name="XDO_?DATA_VC006_S1?">'3.Прибыль'!#REF!</definedName>
    <definedName name="XDO_?DATA_VC006_S4?" localSheetId="14">#REF!</definedName>
    <definedName name="XDO_?DATA_VC006_S4?" localSheetId="15">#REF!</definedName>
    <definedName name="XDO_?DATA_VC006_S4?" localSheetId="22">#REF!</definedName>
    <definedName name="XDO_?DATA_VC006_S4?" localSheetId="5">'4.Просроченная кредиторка '!#REF!</definedName>
    <definedName name="XDO_?DATA_VC006_S4?" localSheetId="11">#REF!</definedName>
    <definedName name="XDO_?DATA_VC006_S4?" localSheetId="13">#REF!</definedName>
    <definedName name="XDO_?DATA_VC006_S4?">'3.Прибыль'!#REF!</definedName>
    <definedName name="XDO_?DATA002_S1?" localSheetId="14">#REF!</definedName>
    <definedName name="XDO_?DATA002_S1?" localSheetId="15">#REF!</definedName>
    <definedName name="XDO_?DATA002_S1?" localSheetId="22">#REF!</definedName>
    <definedName name="XDO_?DATA002_S1?" localSheetId="5">'4.Просроченная кредиторка '!#REF!</definedName>
    <definedName name="XDO_?DATA002_S1?" localSheetId="11">#REF!</definedName>
    <definedName name="XDO_?DATA002_S1?" localSheetId="13">#REF!</definedName>
    <definedName name="XDO_?DATA002_S1?">'3.Прибыль'!#REF!</definedName>
    <definedName name="XDO_?DATA002_S1_2?" localSheetId="14">#REF!</definedName>
    <definedName name="XDO_?DATA002_S1_2?" localSheetId="15">#REF!</definedName>
    <definedName name="XDO_?DATA002_S1_2?" localSheetId="22">#REF!</definedName>
    <definedName name="XDO_?DATA002_S1_2?" localSheetId="5">'4.Просроченная кредиторка '!#REF!</definedName>
    <definedName name="XDO_?DATA002_S1_2?" localSheetId="11">#REF!</definedName>
    <definedName name="XDO_?DATA002_S1_2?" localSheetId="13">#REF!</definedName>
    <definedName name="XDO_?DATA002_S1_2?">'3.Прибыль'!#REF!</definedName>
    <definedName name="XDO_?DATA002_S3?" localSheetId="14">#REF!</definedName>
    <definedName name="XDO_?DATA002_S3?" localSheetId="15">#REF!</definedName>
    <definedName name="XDO_?DATA002_S3?" localSheetId="22">#REF!</definedName>
    <definedName name="XDO_?DATA002_S3?" localSheetId="5">'4.Просроченная кредиторка '!#REF!</definedName>
    <definedName name="XDO_?DATA002_S3?" localSheetId="11">#REF!</definedName>
    <definedName name="XDO_?DATA002_S3?" localSheetId="13">#REF!</definedName>
    <definedName name="XDO_?DATA002_S3?">'3.Прибыль'!#REF!</definedName>
    <definedName name="XDO_?DATA002_S4?" localSheetId="14">#REF!</definedName>
    <definedName name="XDO_?DATA002_S4?" localSheetId="15">#REF!</definedName>
    <definedName name="XDO_?DATA002_S4?" localSheetId="22">#REF!</definedName>
    <definedName name="XDO_?DATA002_S4?" localSheetId="5">'4.Просроченная кредиторка '!#REF!</definedName>
    <definedName name="XDO_?DATA002_S4?" localSheetId="11">#REF!</definedName>
    <definedName name="XDO_?DATA002_S4?" localSheetId="13">#REF!</definedName>
    <definedName name="XDO_?DATA002_S4?">'3.Прибыль'!#REF!</definedName>
    <definedName name="XDO_?DATA002_S4_2?" localSheetId="14">#REF!</definedName>
    <definedName name="XDO_?DATA002_S4_2?" localSheetId="15">#REF!</definedName>
    <definedName name="XDO_?DATA002_S4_2?" localSheetId="22">#REF!</definedName>
    <definedName name="XDO_?DATA002_S4_2?" localSheetId="5">'4.Просроченная кредиторка '!#REF!</definedName>
    <definedName name="XDO_?DATA002_S4_2?" localSheetId="11">#REF!</definedName>
    <definedName name="XDO_?DATA002_S4_2?" localSheetId="13">#REF!</definedName>
    <definedName name="XDO_?DATA002_S4_2?">'3.Прибыль'!#REF!</definedName>
    <definedName name="XDO_?SEGMENTS1_S1?" localSheetId="14">#REF!</definedName>
    <definedName name="XDO_?SEGMENTS1_S1?" localSheetId="15">#REF!</definedName>
    <definedName name="XDO_?SEGMENTS1_S1?" localSheetId="22">#REF!</definedName>
    <definedName name="XDO_?SEGMENTS1_S1?" localSheetId="5">'4.Просроченная кредиторка '!#REF!</definedName>
    <definedName name="XDO_?SEGMENTS1_S1?" localSheetId="11">#REF!</definedName>
    <definedName name="XDO_?SEGMENTS1_S1?" localSheetId="13">#REF!</definedName>
    <definedName name="XDO_?SEGMENTS1_S1?">'3.Прибыль'!#REF!</definedName>
    <definedName name="XDO_?SEGMENTS1_S4?" localSheetId="14">#REF!</definedName>
    <definedName name="XDO_?SEGMENTS1_S4?" localSheetId="15">#REF!</definedName>
    <definedName name="XDO_?SEGMENTS1_S4?" localSheetId="22">#REF!</definedName>
    <definedName name="XDO_?SEGMENTS1_S4?" localSheetId="5">'4.Просроченная кредиторка '!#REF!</definedName>
    <definedName name="XDO_?SEGMENTS1_S4?" localSheetId="11">#REF!</definedName>
    <definedName name="XDO_?SEGMENTS1_S4?" localSheetId="13">#REF!</definedName>
    <definedName name="XDO_?SEGMENTS1_S4?">'3.Прибыль'!#REF!</definedName>
    <definedName name="XDO_?SEGMENTS10_S4?" localSheetId="14">#REF!</definedName>
    <definedName name="XDO_?SEGMENTS10_S4?" localSheetId="15">#REF!</definedName>
    <definedName name="XDO_?SEGMENTS10_S4?" localSheetId="22">#REF!</definedName>
    <definedName name="XDO_?SEGMENTS10_S4?" localSheetId="5">'4.Просроченная кредиторка '!#REF!</definedName>
    <definedName name="XDO_?SEGMENTS10_S4?" localSheetId="11">#REF!</definedName>
    <definedName name="XDO_?SEGMENTS10_S4?" localSheetId="13">#REF!</definedName>
    <definedName name="XDO_?SEGMENTS10_S4?">'3.Прибыль'!#REF!</definedName>
    <definedName name="XDO_?SEGMENTS234_S1?" localSheetId="14">#REF!</definedName>
    <definedName name="XDO_?SEGMENTS234_S1?" localSheetId="15">#REF!</definedName>
    <definedName name="XDO_?SEGMENTS234_S1?" localSheetId="22">#REF!</definedName>
    <definedName name="XDO_?SEGMENTS234_S1?" localSheetId="5">'4.Просроченная кредиторка '!#REF!</definedName>
    <definedName name="XDO_?SEGMENTS234_S1?" localSheetId="11">#REF!</definedName>
    <definedName name="XDO_?SEGMENTS234_S1?" localSheetId="13">#REF!</definedName>
    <definedName name="XDO_?SEGMENTS234_S1?">'3.Прибыль'!#REF!</definedName>
    <definedName name="XDO_?SEGMENTS2345_S4?" localSheetId="14">#REF!</definedName>
    <definedName name="XDO_?SEGMENTS2345_S4?" localSheetId="15">#REF!</definedName>
    <definedName name="XDO_?SEGMENTS2345_S4?" localSheetId="22">#REF!</definedName>
    <definedName name="XDO_?SEGMENTS2345_S4?" localSheetId="5">'4.Просроченная кредиторка '!#REF!</definedName>
    <definedName name="XDO_?SEGMENTS2345_S4?" localSheetId="11">#REF!</definedName>
    <definedName name="XDO_?SEGMENTS2345_S4?" localSheetId="13">#REF!</definedName>
    <definedName name="XDO_?SEGMENTS2345_S4?">'3.Прибыль'!#REF!</definedName>
    <definedName name="XDO_?SEGMENTS5_S1?" localSheetId="14">#REF!</definedName>
    <definedName name="XDO_?SEGMENTS5_S1?" localSheetId="15">#REF!</definedName>
    <definedName name="XDO_?SEGMENTS5_S1?" localSheetId="22">#REF!</definedName>
    <definedName name="XDO_?SEGMENTS5_S1?" localSheetId="5">'4.Просроченная кредиторка '!#REF!</definedName>
    <definedName name="XDO_?SEGMENTS5_S1?" localSheetId="11">#REF!</definedName>
    <definedName name="XDO_?SEGMENTS5_S1?" localSheetId="13">#REF!</definedName>
    <definedName name="XDO_?SEGMENTS5_S1?">'3.Прибыль'!#REF!</definedName>
    <definedName name="XDO_?SEGMENTS5_S1_2?" localSheetId="14">#REF!</definedName>
    <definedName name="XDO_?SEGMENTS5_S1_2?" localSheetId="15">#REF!</definedName>
    <definedName name="XDO_?SEGMENTS5_S1_2?" localSheetId="22">#REF!</definedName>
    <definedName name="XDO_?SEGMENTS5_S1_2?" localSheetId="5">'4.Просроченная кредиторка '!#REF!</definedName>
    <definedName name="XDO_?SEGMENTS5_S1_2?" localSheetId="11">#REF!</definedName>
    <definedName name="XDO_?SEGMENTS5_S1_2?" localSheetId="13">#REF!</definedName>
    <definedName name="XDO_?SEGMENTS5_S1_2?">'3.Прибыль'!#REF!</definedName>
    <definedName name="XDO_?SEGMENTS6_S1?" localSheetId="14">#REF!</definedName>
    <definedName name="XDO_?SEGMENTS6_S1?" localSheetId="15">#REF!</definedName>
    <definedName name="XDO_?SEGMENTS6_S1?" localSheetId="22">#REF!</definedName>
    <definedName name="XDO_?SEGMENTS6_S1?" localSheetId="5">'4.Просроченная кредиторка '!#REF!</definedName>
    <definedName name="XDO_?SEGMENTS6_S1?" localSheetId="11">#REF!</definedName>
    <definedName name="XDO_?SEGMENTS6_S1?" localSheetId="13">#REF!</definedName>
    <definedName name="XDO_?SEGMENTS6_S1?">'3.Прибыль'!#REF!</definedName>
    <definedName name="XDO_?SEGMENTS6_S1_2?" localSheetId="14">#REF!</definedName>
    <definedName name="XDO_?SEGMENTS6_S1_2?" localSheetId="15">#REF!</definedName>
    <definedName name="XDO_?SEGMENTS6_S1_2?" localSheetId="22">#REF!</definedName>
    <definedName name="XDO_?SEGMENTS6_S1_2?" localSheetId="5">'4.Просроченная кредиторка '!#REF!</definedName>
    <definedName name="XDO_?SEGMENTS6_S1_2?" localSheetId="11">#REF!</definedName>
    <definedName name="XDO_?SEGMENTS6_S1_2?" localSheetId="13">#REF!</definedName>
    <definedName name="XDO_?SEGMENTS6_S1_2?">'3.Прибыль'!#REF!</definedName>
    <definedName name="XDO_?SEGMENTS6_S4?" localSheetId="14">#REF!</definedName>
    <definedName name="XDO_?SEGMENTS6_S4?" localSheetId="15">#REF!</definedName>
    <definedName name="XDO_?SEGMENTS6_S4?" localSheetId="22">#REF!</definedName>
    <definedName name="XDO_?SEGMENTS6_S4?" localSheetId="5">'4.Просроченная кредиторка '!#REF!</definedName>
    <definedName name="XDO_?SEGMENTS6_S4?" localSheetId="11">#REF!</definedName>
    <definedName name="XDO_?SEGMENTS6_S4?" localSheetId="13">#REF!</definedName>
    <definedName name="XDO_?SEGMENTS6_S4?">'3.Прибыль'!#REF!</definedName>
    <definedName name="XDO_?SEGMENTS6_S4_2?" localSheetId="14">#REF!</definedName>
    <definedName name="XDO_?SEGMENTS6_S4_2?" localSheetId="15">#REF!</definedName>
    <definedName name="XDO_?SEGMENTS6_S4_2?" localSheetId="22">#REF!</definedName>
    <definedName name="XDO_?SEGMENTS6_S4_2?" localSheetId="5">'4.Просроченная кредиторка '!#REF!</definedName>
    <definedName name="XDO_?SEGMENTS6_S4_2?" localSheetId="11">#REF!</definedName>
    <definedName name="XDO_?SEGMENTS6_S4_2?" localSheetId="13">#REF!</definedName>
    <definedName name="XDO_?SEGMENTS6_S4_2?">'3.Прибыль'!#REF!</definedName>
    <definedName name="XDO_?SEGMENTS7_S1?" localSheetId="14">#REF!</definedName>
    <definedName name="XDO_?SEGMENTS7_S1?" localSheetId="15">#REF!</definedName>
    <definedName name="XDO_?SEGMENTS7_S1?" localSheetId="22">#REF!</definedName>
    <definedName name="XDO_?SEGMENTS7_S1?" localSheetId="5">'4.Просроченная кредиторка '!#REF!</definedName>
    <definedName name="XDO_?SEGMENTS7_S1?" localSheetId="11">#REF!</definedName>
    <definedName name="XDO_?SEGMENTS7_S1?" localSheetId="13">#REF!</definedName>
    <definedName name="XDO_?SEGMENTS7_S1?">'3.Прибыль'!#REF!</definedName>
    <definedName name="XDO_?SEGMENTS7_S1_2?" localSheetId="14">#REF!</definedName>
    <definedName name="XDO_?SEGMENTS7_S1_2?" localSheetId="15">#REF!</definedName>
    <definedName name="XDO_?SEGMENTS7_S1_2?" localSheetId="22">#REF!</definedName>
    <definedName name="XDO_?SEGMENTS7_S1_2?" localSheetId="5">'4.Просроченная кредиторка '!#REF!</definedName>
    <definedName name="XDO_?SEGMENTS7_S1_2?" localSheetId="11">#REF!</definedName>
    <definedName name="XDO_?SEGMENTS7_S1_2?" localSheetId="13">#REF!</definedName>
    <definedName name="XDO_?SEGMENTS7_S1_2?">'3.Прибыль'!#REF!</definedName>
    <definedName name="XDO_?SEGMENTS7_S4?" localSheetId="14">#REF!</definedName>
    <definedName name="XDO_?SEGMENTS7_S4?" localSheetId="15">#REF!</definedName>
    <definedName name="XDO_?SEGMENTS7_S4?" localSheetId="22">#REF!</definedName>
    <definedName name="XDO_?SEGMENTS7_S4?" localSheetId="5">'4.Просроченная кредиторка '!#REF!</definedName>
    <definedName name="XDO_?SEGMENTS7_S4?" localSheetId="11">#REF!</definedName>
    <definedName name="XDO_?SEGMENTS7_S4?" localSheetId="13">#REF!</definedName>
    <definedName name="XDO_?SEGMENTS7_S4?">'3.Прибыль'!#REF!</definedName>
    <definedName name="XDO_?SEGMENTS7_S4_2?" localSheetId="14">#REF!</definedName>
    <definedName name="XDO_?SEGMENTS7_S4_2?" localSheetId="15">#REF!</definedName>
    <definedName name="XDO_?SEGMENTS7_S4_2?" localSheetId="22">#REF!</definedName>
    <definedName name="XDO_?SEGMENTS7_S4_2?" localSheetId="5">'4.Просроченная кредиторка '!#REF!</definedName>
    <definedName name="XDO_?SEGMENTS7_S4_2?" localSheetId="11">#REF!</definedName>
    <definedName name="XDO_?SEGMENTS7_S4_2?" localSheetId="13">#REF!</definedName>
    <definedName name="XDO_?SEGMENTS7_S4_2?">'3.Прибыль'!#REF!</definedName>
    <definedName name="XDO_?SEGMENTS8_S1?" localSheetId="14">#REF!</definedName>
    <definedName name="XDO_?SEGMENTS8_S1?" localSheetId="15">#REF!</definedName>
    <definedName name="XDO_?SEGMENTS8_S1?" localSheetId="22">#REF!</definedName>
    <definedName name="XDO_?SEGMENTS8_S1?" localSheetId="5">'4.Просроченная кредиторка '!#REF!</definedName>
    <definedName name="XDO_?SEGMENTS8_S1?" localSheetId="11">#REF!</definedName>
    <definedName name="XDO_?SEGMENTS8_S1?" localSheetId="13">#REF!</definedName>
    <definedName name="XDO_?SEGMENTS8_S1?">'3.Прибыль'!#REF!</definedName>
    <definedName name="XDO_?SEGMENTS8_S4?" localSheetId="14">#REF!</definedName>
    <definedName name="XDO_?SEGMENTS8_S4?" localSheetId="15">#REF!</definedName>
    <definedName name="XDO_?SEGMENTS8_S4?" localSheetId="22">#REF!</definedName>
    <definedName name="XDO_?SEGMENTS8_S4?" localSheetId="5">'4.Просроченная кредиторка '!#REF!</definedName>
    <definedName name="XDO_?SEGMENTS8_S4?" localSheetId="11">#REF!</definedName>
    <definedName name="XDO_?SEGMENTS8_S4?" localSheetId="13">#REF!</definedName>
    <definedName name="XDO_?SEGMENTS8_S4?">'3.Прибыль'!#REF!</definedName>
    <definedName name="XDO_?SEGMENTS8_S4_2?" localSheetId="14">#REF!</definedName>
    <definedName name="XDO_?SEGMENTS8_S4_2?" localSheetId="15">#REF!</definedName>
    <definedName name="XDO_?SEGMENTS8_S4_2?" localSheetId="22">#REF!</definedName>
    <definedName name="XDO_?SEGMENTS8_S4_2?" localSheetId="5">'4.Просроченная кредиторка '!#REF!</definedName>
    <definedName name="XDO_?SEGMENTS8_S4_2?" localSheetId="11">#REF!</definedName>
    <definedName name="XDO_?SEGMENTS8_S4_2?" localSheetId="13">#REF!</definedName>
    <definedName name="XDO_?SEGMENTS8_S4_2?">'3.Прибыль'!#REF!</definedName>
    <definedName name="XDO_?SEGMENTS9_S1?" localSheetId="14">#REF!</definedName>
    <definedName name="XDO_?SEGMENTS9_S1?" localSheetId="15">#REF!</definedName>
    <definedName name="XDO_?SEGMENTS9_S1?" localSheetId="22">#REF!</definedName>
    <definedName name="XDO_?SEGMENTS9_S1?" localSheetId="5">'4.Просроченная кредиторка '!#REF!</definedName>
    <definedName name="XDO_?SEGMENTS9_S1?" localSheetId="11">#REF!</definedName>
    <definedName name="XDO_?SEGMENTS9_S1?" localSheetId="13">#REF!</definedName>
    <definedName name="XDO_?SEGMENTS9_S1?">'3.Прибыль'!#REF!</definedName>
    <definedName name="XDO_?SEGMENTS9_S4?" localSheetId="14">#REF!</definedName>
    <definedName name="XDO_?SEGMENTS9_S4?" localSheetId="15">#REF!</definedName>
    <definedName name="XDO_?SEGMENTS9_S4?" localSheetId="22">#REF!</definedName>
    <definedName name="XDO_?SEGMENTS9_S4?" localSheetId="5">'4.Просроченная кредиторка '!#REF!</definedName>
    <definedName name="XDO_?SEGMENTS9_S4?" localSheetId="11">#REF!</definedName>
    <definedName name="XDO_?SEGMENTS9_S4?" localSheetId="13">#REF!</definedName>
    <definedName name="XDO_?SEGMENTS9_S4?">'3.Прибыль'!#REF!</definedName>
    <definedName name="XDO_GROUP_?LINE_empty?" localSheetId="14">#REF!</definedName>
    <definedName name="XDO_GROUP_?LINE_empty?" localSheetId="15">#REF!</definedName>
    <definedName name="XDO_GROUP_?LINE_empty?" localSheetId="22">#REF!</definedName>
    <definedName name="XDO_GROUP_?LINE_empty?" localSheetId="5">'4.Просроченная кредиторка '!#REF!</definedName>
    <definedName name="XDO_GROUP_?LINE_empty?" localSheetId="11">#REF!</definedName>
    <definedName name="XDO_GROUP_?LINE_empty?" localSheetId="13">#REF!</definedName>
    <definedName name="XDO_GROUP_?LINE_empty?">'3.Прибыль'!#REF!</definedName>
    <definedName name="XDO_GROUP_?LINE_empty_2?" localSheetId="14">#REF!</definedName>
    <definedName name="XDO_GROUP_?LINE_empty_2?" localSheetId="15">#REF!</definedName>
    <definedName name="XDO_GROUP_?LINE_empty_2?" localSheetId="22">#REF!</definedName>
    <definedName name="XDO_GROUP_?LINE_empty_2?" localSheetId="5">'4.Просроченная кредиторка '!#REF!</definedName>
    <definedName name="XDO_GROUP_?LINE_empty_2?" localSheetId="11">#REF!</definedName>
    <definedName name="XDO_GROUP_?LINE_empty_2?" localSheetId="13">#REF!</definedName>
    <definedName name="XDO_GROUP_?LINE_empty_2?">'3.Прибыль'!#REF!</definedName>
    <definedName name="XDO_GROUP_?LINE_empty_3?" localSheetId="14">#REF!</definedName>
    <definedName name="XDO_GROUP_?LINE_empty_3?" localSheetId="15">#REF!</definedName>
    <definedName name="XDO_GROUP_?LINE_empty_3?" localSheetId="22">#REF!</definedName>
    <definedName name="XDO_GROUP_?LINE_empty_3?" localSheetId="5">'4.Просроченная кредиторка '!#REF!</definedName>
    <definedName name="XDO_GROUP_?LINE_empty_3?" localSheetId="11">#REF!</definedName>
    <definedName name="XDO_GROUP_?LINE_empty_3?" localSheetId="13">#REF!</definedName>
    <definedName name="XDO_GROUP_?LINE_empty_3?">'3.Прибыль'!#REF!</definedName>
    <definedName name="XDO_GROUP_?LINE_S1?" localSheetId="14">#REF!</definedName>
    <definedName name="XDO_GROUP_?LINE_S1?" localSheetId="15">#REF!</definedName>
    <definedName name="XDO_GROUP_?LINE_S1?" localSheetId="22">#REF!</definedName>
    <definedName name="XDO_GROUP_?LINE_S1?" localSheetId="5">'4.Просроченная кредиторка '!#REF!</definedName>
    <definedName name="XDO_GROUP_?LINE_S1?" localSheetId="11">#REF!</definedName>
    <definedName name="XDO_GROUP_?LINE_S1?" localSheetId="13">#REF!</definedName>
    <definedName name="XDO_GROUP_?LINE_S1?">'3.Прибыль'!#REF!</definedName>
    <definedName name="XDO_GROUP_?LINE_S1_1?" localSheetId="14">#REF!</definedName>
    <definedName name="XDO_GROUP_?LINE_S1_1?" localSheetId="15">#REF!</definedName>
    <definedName name="XDO_GROUP_?LINE_S1_1?" localSheetId="22">#REF!</definedName>
    <definedName name="XDO_GROUP_?LINE_S1_1?" localSheetId="5">'4.Просроченная кредиторка '!#REF!</definedName>
    <definedName name="XDO_GROUP_?LINE_S1_1?" localSheetId="11">#REF!</definedName>
    <definedName name="XDO_GROUP_?LINE_S1_1?" localSheetId="13">#REF!</definedName>
    <definedName name="XDO_GROUP_?LINE_S1_1?">'3.Прибыль'!#REF!</definedName>
    <definedName name="XDO_GROUP_?LINE_S1_2?" localSheetId="14">#REF!</definedName>
    <definedName name="XDO_GROUP_?LINE_S1_2?" localSheetId="15">#REF!</definedName>
    <definedName name="XDO_GROUP_?LINE_S1_2?" localSheetId="22">#REF!</definedName>
    <definedName name="XDO_GROUP_?LINE_S1_2?" localSheetId="5">'4.Просроченная кредиторка '!#REF!</definedName>
    <definedName name="XDO_GROUP_?LINE_S1_2?" localSheetId="11">#REF!</definedName>
    <definedName name="XDO_GROUP_?LINE_S1_2?" localSheetId="13">#REF!</definedName>
    <definedName name="XDO_GROUP_?LINE_S1_2?">'3.Прибыль'!#REF!</definedName>
    <definedName name="XDO_GROUP_?LINE_S3?" localSheetId="14">#REF!</definedName>
    <definedName name="XDO_GROUP_?LINE_S3?" localSheetId="15">#REF!</definedName>
    <definedName name="XDO_GROUP_?LINE_S3?" localSheetId="22">#REF!</definedName>
    <definedName name="XDO_GROUP_?LINE_S3?" localSheetId="5">'4.Просроченная кредиторка '!#REF!</definedName>
    <definedName name="XDO_GROUP_?LINE_S3?" localSheetId="11">#REF!</definedName>
    <definedName name="XDO_GROUP_?LINE_S3?" localSheetId="13">#REF!</definedName>
    <definedName name="XDO_GROUP_?LINE_S3?">'3.Прибыль'!#REF!</definedName>
    <definedName name="XDO_GROUP_?LINE_S3B?" localSheetId="14">#REF!</definedName>
    <definedName name="XDO_GROUP_?LINE_S3B?" localSheetId="15">#REF!</definedName>
    <definedName name="XDO_GROUP_?LINE_S3B?" localSheetId="22">#REF!</definedName>
    <definedName name="XDO_GROUP_?LINE_S3B?" localSheetId="5">'4.Просроченная кредиторка '!#REF!</definedName>
    <definedName name="XDO_GROUP_?LINE_S3B?" localSheetId="11">#REF!</definedName>
    <definedName name="XDO_GROUP_?LINE_S3B?" localSheetId="13">#REF!</definedName>
    <definedName name="XDO_GROUP_?LINE_S3B?">'3.Прибыль'!#REF!</definedName>
    <definedName name="XDO_GROUP_?LINE_S4?" localSheetId="14">#REF!</definedName>
    <definedName name="XDO_GROUP_?LINE_S4?" localSheetId="15">#REF!</definedName>
    <definedName name="XDO_GROUP_?LINE_S4?" localSheetId="22">#REF!</definedName>
    <definedName name="XDO_GROUP_?LINE_S4?" localSheetId="5">'4.Просроченная кредиторка '!#REF!</definedName>
    <definedName name="XDO_GROUP_?LINE_S4?" localSheetId="11">#REF!</definedName>
    <definedName name="XDO_GROUP_?LINE_S4?" localSheetId="13">#REF!</definedName>
    <definedName name="XDO_GROUP_?LINE_S4?">'3.Прибыль'!#REF!</definedName>
    <definedName name="XDO_GROUP_?LINE_S4_1?" localSheetId="14">#REF!</definedName>
    <definedName name="XDO_GROUP_?LINE_S4_1?" localSheetId="15">#REF!</definedName>
    <definedName name="XDO_GROUP_?LINE_S4_1?" localSheetId="22">#REF!</definedName>
    <definedName name="XDO_GROUP_?LINE_S4_1?" localSheetId="5">'4.Просроченная кредиторка '!#REF!</definedName>
    <definedName name="XDO_GROUP_?LINE_S4_1?" localSheetId="11">#REF!</definedName>
    <definedName name="XDO_GROUP_?LINE_S4_1?" localSheetId="13">#REF!</definedName>
    <definedName name="XDO_GROUP_?LINE_S4_1?">'3.Прибыль'!#REF!</definedName>
    <definedName name="XDO_GROUP_?LINE_S4_2?" localSheetId="14">#REF!</definedName>
    <definedName name="XDO_GROUP_?LINE_S4_2?" localSheetId="15">#REF!</definedName>
    <definedName name="XDO_GROUP_?LINE_S4_2?" localSheetId="22">#REF!</definedName>
    <definedName name="XDO_GROUP_?LINE_S4_2?" localSheetId="5">'4.Просроченная кредиторка '!#REF!</definedName>
    <definedName name="XDO_GROUP_?LINE_S4_2?" localSheetId="11">#REF!</definedName>
    <definedName name="XDO_GROUP_?LINE_S4_2?" localSheetId="13">#REF!</definedName>
    <definedName name="XDO_GROUP_?LINE_S4_2?">'3.Прибыль'!#REF!</definedName>
    <definedName name="_xlnm.Print_Area" localSheetId="1">'1.1.Выплаты'!$A$1:$U$45</definedName>
    <definedName name="_xlnm.Print_Area" localSheetId="0">'1.1.Поступления'!$A$1:$H$49</definedName>
    <definedName name="_xlnm.Print_Area" localSheetId="14">'10.Аренда'!$A$1:$R$58</definedName>
    <definedName name="_xlnm.Print_Area" localSheetId="15">'11.Безвозмездное пользование'!$A$1:$Q$37</definedName>
    <definedName name="_xlnm.Print_Area" localSheetId="2">'2.Сверх ГЗ'!$A$1:$L$43</definedName>
    <definedName name="_xlnm.Print_Area" localSheetId="3">'3.Прибыль'!$A$1:$M$28</definedName>
    <definedName name="_xlnm.Print_Area" localSheetId="5">'4.Просроченная кредиторка '!$A$1:$Q$42</definedName>
    <definedName name="_xlnm.Print_Area" localSheetId="6">'5.Ущерб'!$A$1:$O$38</definedName>
    <definedName name="_xlnm.Print_Area" localSheetId="9">'6.Аналитраспр по ИФО'!$A$1:$N$41</definedName>
    <definedName name="_xlnm.Print_Area" localSheetId="8">'6.ФОТ'!$A$1:$P$26</definedName>
    <definedName name="_xlnm.Print_Area" localSheetId="7">'6.Численность'!$A$1:$Q$38</definedName>
    <definedName name="_xlnm.Print_Area" localSheetId="10">'7.Счета'!$A$1:$H$37</definedName>
    <definedName name="_xlnm.Print_Area" localSheetId="11">'8.Недвижимое'!$A$1:$R$44</definedName>
    <definedName name="_xlnm.Print_Area" localSheetId="13">'9.Земельные участки'!$A$1:$V$28</definedName>
  </definedNames>
  <calcPr calcId="145621"/>
</workbook>
</file>

<file path=xl/calcChain.xml><?xml version="1.0" encoding="utf-8"?>
<calcChain xmlns="http://schemas.openxmlformats.org/spreadsheetml/2006/main">
  <c r="D11" i="22" l="1"/>
  <c r="P9" i="22"/>
  <c r="P8" i="22" s="1"/>
  <c r="P51" i="22" s="1"/>
  <c r="M9" i="22"/>
  <c r="G9" i="22"/>
  <c r="E9" i="22"/>
  <c r="D9" i="22" s="1"/>
  <c r="M8" i="22"/>
  <c r="M51" i="22" s="1"/>
  <c r="G8" i="22"/>
  <c r="G51" i="22" s="1"/>
  <c r="E8" i="22"/>
  <c r="E51" i="22" s="1"/>
  <c r="F52" i="21"/>
  <c r="D52" i="21" s="1"/>
  <c r="E12" i="21"/>
  <c r="D12" i="21"/>
  <c r="G10" i="21"/>
  <c r="E10" i="21" s="1"/>
  <c r="F10" i="21"/>
  <c r="D10" i="21"/>
  <c r="G9" i="21"/>
  <c r="G52" i="21" s="1"/>
  <c r="E52" i="21" s="1"/>
  <c r="F9" i="21"/>
  <c r="D9" i="21"/>
  <c r="O8" i="21"/>
  <c r="P8" i="21" s="1"/>
  <c r="Q8" i="21" s="1"/>
  <c r="R8" i="21" s="1"/>
  <c r="S8" i="21" s="1"/>
  <c r="T8" i="21" s="1"/>
  <c r="U8" i="21" s="1"/>
  <c r="V8" i="21" s="1"/>
  <c r="W8" i="21" s="1"/>
  <c r="X8" i="21" s="1"/>
  <c r="Y8" i="21" s="1"/>
  <c r="Z8" i="21" s="1"/>
  <c r="AA8" i="21" s="1"/>
  <c r="N8" i="21"/>
  <c r="H12" i="20"/>
  <c r="K10" i="20"/>
  <c r="H10" i="20"/>
  <c r="K9" i="20"/>
  <c r="K52" i="20" s="1"/>
  <c r="H52" i="20" s="1"/>
  <c r="H9" i="20"/>
  <c r="F22" i="19"/>
  <c r="E22" i="19"/>
  <c r="H20" i="19"/>
  <c r="F20" i="19" s="1"/>
  <c r="G20" i="19"/>
  <c r="E20" i="19" s="1"/>
  <c r="H19" i="19"/>
  <c r="H62" i="19" s="1"/>
  <c r="F62" i="19" s="1"/>
  <c r="G19" i="19"/>
  <c r="G62" i="19" s="1"/>
  <c r="E62" i="19" s="1"/>
  <c r="F27" i="18"/>
  <c r="E27" i="18"/>
  <c r="D27" i="18" s="1"/>
  <c r="D26" i="18"/>
  <c r="D24" i="18"/>
  <c r="D23" i="18"/>
  <c r="D22" i="18"/>
  <c r="D21" i="18"/>
  <c r="D19" i="18"/>
  <c r="D18" i="18"/>
  <c r="D17" i="18"/>
  <c r="D16" i="18"/>
  <c r="D14" i="18"/>
  <c r="D13" i="18"/>
  <c r="F12" i="18"/>
  <c r="E12" i="18"/>
  <c r="D12" i="18"/>
  <c r="D11" i="18"/>
  <c r="D9" i="18"/>
  <c r="D8" i="18"/>
  <c r="D7" i="18"/>
  <c r="I54" i="17"/>
  <c r="I53" i="17" s="1"/>
  <c r="I68" i="17" s="1"/>
  <c r="H54" i="17"/>
  <c r="G54" i="17"/>
  <c r="F54" i="17"/>
  <c r="F53" i="17" s="1"/>
  <c r="F68" i="17" s="1"/>
  <c r="M53" i="17"/>
  <c r="M68" i="17" s="1"/>
  <c r="L53" i="17"/>
  <c r="L68" i="17" s="1"/>
  <c r="H53" i="17"/>
  <c r="H68" i="17" s="1"/>
  <c r="G53" i="17"/>
  <c r="G68" i="17" s="1"/>
  <c r="E53" i="17"/>
  <c r="E68" i="17" s="1"/>
  <c r="D53" i="17"/>
  <c r="D68" i="17" s="1"/>
  <c r="E41" i="17"/>
  <c r="D30" i="17"/>
  <c r="D29" i="17"/>
  <c r="D28" i="17"/>
  <c r="E27" i="17"/>
  <c r="D27" i="17"/>
  <c r="E26" i="17"/>
  <c r="D26" i="17"/>
  <c r="D41" i="17" s="1"/>
  <c r="J54" i="15"/>
  <c r="F54" i="15"/>
  <c r="V22" i="14"/>
  <c r="J22" i="14"/>
  <c r="S19" i="14"/>
  <c r="S22" i="14" s="1"/>
  <c r="I19" i="14"/>
  <c r="I22" i="14" s="1"/>
  <c r="H15" i="13"/>
  <c r="H13" i="13"/>
  <c r="H12" i="13"/>
  <c r="H8" i="13" s="1"/>
  <c r="H28" i="13" s="1"/>
  <c r="H10" i="13"/>
  <c r="K26" i="12"/>
  <c r="K25" i="12"/>
  <c r="K24" i="12"/>
  <c r="K23" i="12"/>
  <c r="K22" i="12"/>
  <c r="K21" i="12"/>
  <c r="K19" i="12" s="1"/>
  <c r="O20" i="12"/>
  <c r="R19" i="12"/>
  <c r="Q19" i="12"/>
  <c r="P19" i="12"/>
  <c r="O19" i="12" s="1"/>
  <c r="N19" i="12"/>
  <c r="M19" i="12"/>
  <c r="L19" i="12"/>
  <c r="N35" i="10"/>
  <c r="P18" i="9"/>
  <c r="N18" i="9"/>
  <c r="K18" i="9"/>
  <c r="J18" i="9"/>
  <c r="F18" i="9"/>
  <c r="E18" i="9"/>
  <c r="D12" i="9"/>
  <c r="C12" i="9" s="1"/>
  <c r="D9" i="9"/>
  <c r="D18" i="9" s="1"/>
  <c r="C9" i="9"/>
  <c r="Q28" i="8"/>
  <c r="P28" i="8"/>
  <c r="O28" i="8"/>
  <c r="K28" i="8"/>
  <c r="I28" i="8"/>
  <c r="H28" i="8"/>
  <c r="F28" i="8"/>
  <c r="E28" i="8"/>
  <c r="D28" i="8"/>
  <c r="N25" i="8"/>
  <c r="C25" i="8"/>
  <c r="N22" i="8"/>
  <c r="G22" i="8"/>
  <c r="G28" i="8" s="1"/>
  <c r="C22" i="8"/>
  <c r="N19" i="8"/>
  <c r="N28" i="8" s="1"/>
  <c r="G19" i="8"/>
  <c r="C19" i="8"/>
  <c r="C28" i="8" s="1"/>
  <c r="G31" i="5"/>
  <c r="G27" i="5"/>
  <c r="F27" i="5"/>
  <c r="F31" i="5" s="1"/>
  <c r="E27" i="5"/>
  <c r="E31" i="5" s="1"/>
  <c r="D27" i="5"/>
  <c r="D31" i="5" s="1"/>
  <c r="H20" i="3"/>
  <c r="G20" i="3"/>
  <c r="F39" i="2"/>
  <c r="D32" i="2"/>
  <c r="E32" i="2" s="1"/>
  <c r="D29" i="2"/>
  <c r="D28" i="2"/>
  <c r="P24" i="2"/>
  <c r="F24" i="2"/>
  <c r="G24" i="2" s="1"/>
  <c r="D24" i="2"/>
  <c r="D20" i="2"/>
  <c r="D16" i="2"/>
  <c r="E16" i="2" s="1"/>
  <c r="D15" i="2"/>
  <c r="E15" i="2" s="1"/>
  <c r="D14" i="2"/>
  <c r="D13" i="2"/>
  <c r="D12" i="2"/>
  <c r="D11" i="2"/>
  <c r="E11" i="2" s="1"/>
  <c r="P10" i="2"/>
  <c r="P39" i="2" s="1"/>
  <c r="L10" i="2"/>
  <c r="L39" i="2" s="1"/>
  <c r="F10" i="2"/>
  <c r="G10" i="2" s="1"/>
  <c r="D10" i="2"/>
  <c r="E10" i="2" s="1"/>
  <c r="D9" i="2"/>
  <c r="D8" i="2"/>
  <c r="D39" i="2" s="1"/>
  <c r="G30" i="1"/>
  <c r="F29" i="1"/>
  <c r="G29" i="1" s="1"/>
  <c r="E29" i="1"/>
  <c r="G25" i="1"/>
  <c r="F23" i="1"/>
  <c r="F49" i="1" s="1"/>
  <c r="E23" i="1"/>
  <c r="G23" i="1" s="1"/>
  <c r="G19" i="1"/>
  <c r="E13" i="2" l="1"/>
  <c r="E20" i="2"/>
  <c r="E28" i="2"/>
  <c r="E9" i="2"/>
  <c r="E14" i="2"/>
  <c r="E29" i="2"/>
  <c r="D51" i="22"/>
  <c r="Q29" i="2"/>
  <c r="G28" i="2"/>
  <c r="Q16" i="2"/>
  <c r="Q14" i="2"/>
  <c r="G13" i="2"/>
  <c r="E12" i="2"/>
  <c r="Q32" i="2"/>
  <c r="Q20" i="2"/>
  <c r="M16" i="2"/>
  <c r="Q15" i="2"/>
  <c r="Q9" i="2"/>
  <c r="Q8" i="2"/>
  <c r="G16" i="2"/>
  <c r="Q11" i="2"/>
  <c r="G9" i="2"/>
  <c r="G8" i="2"/>
  <c r="Q28" i="2"/>
  <c r="Q24" i="2"/>
  <c r="E24" i="2"/>
  <c r="Q12" i="2"/>
  <c r="Q13" i="2"/>
  <c r="C18" i="9"/>
  <c r="F19" i="19"/>
  <c r="D8" i="22"/>
  <c r="E49" i="1"/>
  <c r="E8" i="2"/>
  <c r="M10" i="2"/>
  <c r="Q10" i="2"/>
  <c r="H19" i="14"/>
  <c r="H22" i="14" s="1"/>
  <c r="E19" i="19"/>
  <c r="E9" i="21"/>
  <c r="H23" i="1" l="1"/>
  <c r="H49" i="1"/>
  <c r="H29" i="1"/>
  <c r="H25" i="1"/>
  <c r="H30" i="1"/>
  <c r="H19" i="1"/>
</calcChain>
</file>

<file path=xl/comments1.xml><?xml version="1.0" encoding="utf-8"?>
<comments xmlns="http://schemas.openxmlformats.org/spreadsheetml/2006/main">
  <authors>
    <author>tc={001500FB-00E0-461A-9107-002400F8001B}</author>
  </authors>
  <commentList>
    <comment ref="B32" authorId="0">
      <text>
        <r>
          <rPr>
            <b/>
            <sz val="9"/>
            <rFont val="Tahoma"/>
          </rPr>
          <t>Черненкова Светлана Владимировна:</t>
        </r>
        <r>
          <rPr>
            <sz val="9"/>
            <rFont val="Tahoma"/>
          </rPr>
          <t xml:space="preserve">
в форме в НПА данного вида налогов нет, требуется внести изменения в НПА
</t>
        </r>
      </text>
    </comment>
  </commentList>
</comments>
</file>

<file path=xl/comments10.xml><?xml version="1.0" encoding="utf-8"?>
<comments xmlns="http://schemas.openxmlformats.org/spreadsheetml/2006/main">
  <authors>
    <author>tc={0041006C-00C9-4C01-8D1A-008C00220065}</author>
    <author>tc={00D800C2-000D-4A1F-99E2-0075008D0004}</author>
    <author>tc={00B8004C-00DF-40E7-B053-0005001200E2}</author>
    <author>tc={005F0043-0019-45B3-87F0-007800180052}</author>
    <author>tc={005400A8-003B-46D9-AE1B-0082008C002E}</author>
    <author>tc={007200F4-00CC-4EA8-BE9C-003100D1007B}</author>
    <author>tc={0059009C-0051-42A1-AE2E-00C200520007}</author>
    <author>tc={000C0032-00E7-4E8F-8BC6-00C200A40033}</author>
    <author>tc={00C50076-0025-446D-8E39-006B008A0040}</author>
  </authors>
  <commentList>
    <comment ref="F18" authorId="0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справочника ОКЕИ(#Okei)
</t>
        </r>
      </text>
    </comment>
    <comment ref="L18" authorId="1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даты
</t>
        </r>
      </text>
    </comment>
    <comment ref="M18" authorId="2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даты
</t>
        </r>
      </text>
    </comment>
    <comment ref="O18" authorId="3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списка (в отчет выводить цифровое значение):
1 - для осуществления основной деятельности в рамках государственного (муниципального) задания,
2 - для осуществления основной деятельности за плату сверх государственного (муниципального) задания.ё
</t>
        </r>
      </text>
    </comment>
    <comment ref="P18" authorId="4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списка (в отчет выводить цифровое значение):
3 - проведение концертно-зрелищных мероприятий и иных культурно-массовых мероприятий, 
4 - проведение спортивных мероприятий, 
5 - проведение конференций, семинаров, выставок, переговоров, встреч, совещаний, съездов, конгрессов, 
6 - для иных мероприятий. 
</t>
        </r>
      </text>
    </comment>
    <comment ref="F21" authorId="5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справочника ОКЕИ(#Okei)
</t>
        </r>
      </text>
    </comment>
    <comment ref="F24" authorId="6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справочника ОКЕИ(#Okei)
</t>
        </r>
      </text>
    </comment>
    <comment ref="F27" authorId="7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справочника ОКЕИ(#Okei)
</t>
        </r>
      </text>
    </comment>
    <comment ref="F30" authorId="8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справочника ОКЕИ(#Okei)
</t>
        </r>
      </text>
    </comment>
  </commentList>
</comments>
</file>

<file path=xl/comments11.xml><?xml version="1.0" encoding="utf-8"?>
<comments xmlns="http://schemas.openxmlformats.org/spreadsheetml/2006/main">
  <authors>
    <author>tc={006100A1-0022-4A06-85C5-0027000B0000}</author>
  </authors>
  <commentList>
    <comment ref="D16" authorId="0">
      <text>
        <r>
          <rPr>
            <b/>
            <sz val="9"/>
            <rFont val="Tahoma"/>
          </rPr>
          <t>Черненкова Светлана Владимировна:</t>
        </r>
        <r>
          <rPr>
            <sz val="9"/>
            <rFont val="Tahoma"/>
          </rPr>
          <t xml:space="preserve">
2 знака после запятой
</t>
        </r>
      </text>
    </comment>
  </commentList>
</comments>
</file>

<file path=xl/comments12.xml><?xml version="1.0" encoding="utf-8"?>
<comments xmlns="http://schemas.openxmlformats.org/spreadsheetml/2006/main">
  <authors>
    <author>tc={00EE00C2-0051-41C7-B308-0091004C00C9}</author>
    <author>tc={004E00EA-00C8-4F2C-8EA8-009A00ED00DD}</author>
    <author>tc={006F0058-008A-43C9-8038-007000EB00B8}</author>
    <author>tc={00E300DB-00FB-417D-BE89-001800F20059}</author>
  </authors>
  <commentList>
    <comment ref="D18" authorId="0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списка:
1 - здание (строение, сооружение) в целом, 
2 - помещение в здании, строении (за исключением подвалов, чердаков), 
3 - подвалы, чердаки, 
4 - конструктивная часть здания (крыша, стена),
 5 - архитектурный элемент фасада здания (навес над входными дверями зданий), 
6 - часть помещения в местах общего пользования (вестибюли, холлы, фойе, коридоры), 
7 - линии электропередачи, линии связи (в том числе линейно-кабельные сооружения),
 8 - трубопроводы, 
9 - автомобильные дороги, 
10 - железнодорожные линии, 
11 - резервуар, иная емкость, 
12 - скважины на воду, 
13 - скважины газовые и нефтяные, 
14 - скважины иные, 
15 - движимое имущество, предоставляемое в прокат, 
16 - иные
</t>
        </r>
      </text>
    </comment>
    <comment ref="F18" authorId="1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справочника ОКЕИ(#Okei)
</t>
        </r>
      </text>
    </comment>
    <comment ref="I18" authorId="2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списка:
 1 - размещение банкоматов, 
2 - размещение торговых автоматов для продажи воды, кофе и кондитерских изделий, 
3 - размещение столовых и буфетов, 
4 - размещение книжных киосков, магазинов канцелярских принадлежностей, 
5 - размещение аптечных пунктов, 
6 - размещение торговых автоматов для продажи бахил, одноразовых халатов, 
7 - размещение платежных терминалов,
 8 - размещение иных торговых точек, 
9 - размещение офисов банков, 
10 - проведение образовательных и информационно-просветительских мероприятий, 
11 - проведение концертно-зрелищных мероприятий, 
12 - проведение ярмарок, выставок, 
13 - проведение конгрессов, съездов, симпозиумов, конференций, 
14 - проведение спортивных мероприятий, 
15 - проведение иных культурно-массовых мероприятий, 
16 - прокат оборудования, 
17 - прокат спортивного инвентаря,
18 - иное.
</t>
        </r>
      </text>
    </comment>
    <comment ref="K18" authorId="3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Если гр.8="18, иное", то поле комментарий обязательно для заполенния, в котором пользователю необходимо будет указывать иное направление исопльзования, которое отсутствует для выбора в графе 8.
</t>
        </r>
      </text>
    </comment>
  </commentList>
</comments>
</file>

<file path=xl/comments2.xml><?xml version="1.0" encoding="utf-8"?>
<comments xmlns="http://schemas.openxmlformats.org/spreadsheetml/2006/main">
  <authors>
    <author>tc={00C000A3-00C1-4180-B0F2-00C400650079}</author>
    <author>tc={00EE0026-003A-4E84-8A7E-001F0060000F}</author>
    <author>tc={006D006A-00D3-4425-A2D7-0051005F00DF}</author>
    <author>tc={002E0049-001B-43B1-810D-002C009D0002}</author>
    <author>tc={09ED8439-2744-27D7-3263-1D45BB8DBC36}</author>
  </authors>
  <commentList>
    <comment ref="A12" authorId="0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Каждый раздел на отдельной вкладке
</t>
        </r>
      </text>
    </comment>
    <comment ref="I13" authorId="1">
      <text>
        <r>
          <rPr>
            <b/>
            <sz val="9"/>
            <rFont val="Tahoma"/>
          </rPr>
          <t>Черненкова Светлана Владимировна:</t>
        </r>
        <r>
          <rPr>
            <sz val="9"/>
            <rFont val="Tahoma"/>
          </rPr>
          <t xml:space="preserve">
5 знаков после запятой
</t>
        </r>
      </text>
    </comment>
    <comment ref="C17" authorId="2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Выбирать вид деятельности учреждения  из доступных видов деятельности в  #Department карточка Учреждения(ОСП)/Вкладка Вид деятельности
</t>
        </r>
      </text>
    </comment>
    <comment ref="E17" authorId="3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ОКЕИ(#Okei)
</t>
        </r>
      </text>
    </comment>
    <comment ref="J17" authorId="4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новый справочник "НПА учреждений" в раздел Справочники ОПП
</t>
        </r>
      </text>
    </comment>
  </commentList>
</comments>
</file>

<file path=xl/comments3.xml><?xml version="1.0" encoding="utf-8"?>
<comments xmlns="http://schemas.openxmlformats.org/spreadsheetml/2006/main">
  <authors>
    <author>tc={00F20006-00F9-4C7A-B3C5-009B009300FB}</author>
    <author>tc={000C00DC-003D-487C-B658-00D5001500E6}</author>
  </authors>
  <commentList>
    <comment ref="A16" authorId="0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организации из справочника #Department вкладка Юридические и физичские лица
</t>
        </r>
      </text>
    </comment>
    <comment ref="I16" authorId="1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одного из значений:
1 - денежные средства
2 - имущество
3 - право пользования нематериальными активами
</t>
        </r>
      </text>
    </comment>
  </commentList>
</comments>
</file>

<file path=xl/comments4.xml><?xml version="1.0" encoding="utf-8"?>
<comments xmlns="http://schemas.openxmlformats.org/spreadsheetml/2006/main">
  <authors>
    <author>tc={0097003D-0089-44F8-8FEE-00FF00690046}</author>
    <author>tc={00B80048-00FE-4661-868E-00EE001C0018}</author>
  </authors>
  <commentList>
    <comment ref="A13" authorId="0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Раздел заполняется в целых числах
Добавить проверки при сохранении:
1) если хотя бы одна из граф (гр.8 или гр.14 или гр.16 по коду строки 9000) равна нулю, выводить сообщение об ошибке.
2) если разница |гр.8-гр.16|&gt;50% гр.8строки9000, то выводит сообщение об ошибке
</t>
        </r>
      </text>
    </comment>
    <comment ref="A21" authorId="1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Выбирать из спарвочника Категория должностей (#PfhdPostCategory)
</t>
        </r>
      </text>
    </comment>
  </commentList>
</comments>
</file>

<file path=xl/comments5.xml><?xml version="1.0" encoding="utf-8"?>
<comments xmlns="http://schemas.openxmlformats.org/spreadsheetml/2006/main">
  <authors>
    <author>tc={00BA0010-00C0-4E83-811A-00280081006A}</author>
  </authors>
  <commentList>
    <comment ref="A1" authorId="0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Если хотя бы одна из используемой в формуле графа, начиная с 11 отлична от нуля, то осуществлять проверку по этой формуле при сохранении:
1)гр.4=гр.11+гр.12+гр.13+гр.14+гр.15+гр.16
2)гр.7=гр.17+гр.18+гр.19+гр.20+гр.21+гр.22
3)гр.8=гр.23+гр.24+гр.25+гр.26+гр.27+гр.28
4)гр.9=гр.29+гр.30+гр.31+гр.32+гр.33+гр.34
5)гр.10=гр.35+гр.36+гр.37+гр.38+гр.39+гр.40
</t>
        </r>
      </text>
    </comment>
  </commentList>
</comments>
</file>

<file path=xl/comments6.xml><?xml version="1.0" encoding="utf-8"?>
<comments xmlns="http://schemas.openxmlformats.org/spreadsheetml/2006/main">
  <authors>
    <author>tc={00890019-0078-44F9-99E2-006B003000DF}</author>
  </authors>
  <commentList>
    <comment ref="A19" authorId="0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Юлия Миндрина П.: Выбор из справочника Банковские счета карточки организации либо ручной ввод
</t>
        </r>
      </text>
    </comment>
  </commentList>
</comments>
</file>

<file path=xl/comments7.xml><?xml version="1.0" encoding="utf-8"?>
<comments xmlns="http://schemas.openxmlformats.org/spreadsheetml/2006/main">
  <authors>
    <author>tc={003800DE-00D3-4FB4-8113-002700830030}</author>
    <author>tc={007C004E-0001-4B7B-AF42-0000001800A6}</author>
    <author>tc={002E004A-0037-4466-A7E7-004D005200A2}</author>
    <author>tc={00CD0029-002D-4E62-8BDD-009C00D70015}</author>
    <author>tc={00F90035-00A0-4DB0-BBE2-002C00130008}</author>
    <author>tc={00F9002B-00D1-4F66-8B1D-007100B40015}</author>
  </authors>
  <commentList>
    <comment ref="E27" authorId="0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справочника ОКТМО #Oktmo
</t>
        </r>
      </text>
    </comment>
    <comment ref="I27" authorId="1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справочника ОКЕИ(#Okei)
</t>
        </r>
      </text>
    </comment>
    <comment ref="I30" authorId="2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справочника ОКЕИ(#Okei)
</t>
        </r>
      </text>
    </comment>
    <comment ref="I33" authorId="3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справочника ОКЕИ(#Okei)
</t>
        </r>
      </text>
    </comment>
    <comment ref="I36" authorId="4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справочника ОКЕИ(#Okei)
</t>
        </r>
      </text>
    </comment>
    <comment ref="I39" authorId="5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справочника ОКЕИ(#Okei)
</t>
        </r>
      </text>
    </comment>
  </commentList>
</comments>
</file>

<file path=xl/comments8.xml><?xml version="1.0" encoding="utf-8"?>
<comments xmlns="http://schemas.openxmlformats.org/spreadsheetml/2006/main">
  <authors>
    <author>tc={003700BE-0005-41EC-8193-0093002D00EC}</author>
    <author>tc={00BF0015-0003-4D80-AEB1-00EF003300CF}</author>
  </authors>
  <commentList>
    <comment ref="C19" authorId="0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справочника ОКТМО #Oktmo
</t>
        </r>
      </text>
    </comment>
    <comment ref="F19" authorId="1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справочника ОКЕИ(#Okei)
</t>
        </r>
      </text>
    </comment>
  </commentList>
</comments>
</file>

<file path=xl/comments9.xml><?xml version="1.0" encoding="utf-8"?>
<comments xmlns="http://schemas.openxmlformats.org/spreadsheetml/2006/main">
  <authors>
    <author>tc={00C30048-0099-4CB3-8BC5-009400430016}</author>
    <author>tc={00A30072-0048-4701-A728-009F00A300D5}</author>
    <author>tc={001900E7-0017-44E9-AE85-00C7001A00AB}</author>
    <author>tc={00BB0074-00D2-4EDD-8B86-0081003A008F}</author>
    <author>tc={004600E4-00A3-4F1B-88C7-00EC006C0054}</author>
    <author>tc={007C0021-0066-4E84-A023-00E9003900A1}</author>
    <author>tc={00C3008B-007B-42CE-91E2-008D006F00B2}</author>
    <author>tc={004C009E-00B4-43FB-8485-001B00A900ED}</author>
    <author>tc={000E00C8-00AE-48EC-8C64-00B2001D00F3}</author>
    <author>tc={00DF001E-00A4-43DB-919B-004800DE0070}</author>
  </authors>
  <commentList>
    <comment ref="M14" authorId="0">
      <text>
        <r>
          <rPr>
            <b/>
            <sz val="9"/>
            <rFont val="Tahoma"/>
          </rPr>
          <t>Черненкова Светлана Владимировна:</t>
        </r>
        <r>
          <rPr>
            <sz val="9"/>
            <rFont val="Tahoma"/>
          </rPr>
          <t xml:space="preserve">
8 знаков после зяпятой
</t>
        </r>
      </text>
    </comment>
    <comment ref="E17" authorId="1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справочника ОКЕИ(#Okei)
</t>
        </r>
      </text>
    </comment>
    <comment ref="K17" authorId="2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даты
</t>
        </r>
      </text>
    </comment>
    <comment ref="L17" authorId="3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даты
</t>
        </r>
      </text>
    </comment>
    <comment ref="N17" authorId="4">
      <text>
        <r>
          <rPr>
            <b/>
            <sz val="9"/>
            <rFont val="Tahoma"/>
          </rPr>
          <t>Daria:</t>
        </r>
        <r>
          <rPr>
            <sz val="9"/>
            <rFont val="Tahoma"/>
          </rPr>
          <t xml:space="preserve">
Например: 
графа 6 =50метров, 
начало аренды (графа 10) 12.06.22; 
Окончание (графа 11) 15.12.22. 
графа 12 "Ставка за единицу меры (руб/мес)" = 1000руб
Итого получим:
графа13 = 50*1000*((кол-во дней в июне=30)-12)/(кол-во дней в июне=30) + (50*1000*(5=кол-во полных месяцев в интервале 12.06.22-15.12.22)) + 50*1000*15/(кол-во дней в декабре=31) =30000 + 250000 + 24193,54 = 304193,54
Черненкова С.В.: разрешить ручное редактирование наслучай если условия договора будут другими
</t>
        </r>
      </text>
    </comment>
    <comment ref="P17" authorId="5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списка (в отчет выводить цифровое значение):
1 - для осуществления основной деятельности в рамках государственного (муниципального) задания,
2 - для осуществления основной деятельности за плату сверх государственного (муниципального) задания.
</t>
        </r>
      </text>
    </comment>
    <comment ref="Q17" authorId="6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списка (в отчет выводить цифровое значение):
3 - проведение концертно-зрелищных мероприятий и иных культурно-массовых мероприятий, 
4 - проведение спортивных мероприятий, 
5 - проведение конференций, семинаров, выставок, переговоров, встреч, совещаний, съездов, конгрессов, 
6 - для иных мероприятий. 
</t>
        </r>
      </text>
    </comment>
    <comment ref="N37" authorId="7">
      <text>
        <r>
          <rPr>
            <b/>
            <sz val="9"/>
            <rFont val="Tahoma"/>
          </rPr>
          <t>Черненкова Светлана Владимировна:</t>
        </r>
        <r>
          <rPr>
            <sz val="9"/>
            <rFont val="Tahoma"/>
          </rPr>
          <t xml:space="preserve">
Черненкова С.В.: разрешить ручное редактирование наслучай если условия договора будут другими
</t>
        </r>
      </text>
    </comment>
    <comment ref="P37" authorId="8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списка (в отчет выводить цифровое значение):
1 - для осуществления основной деятельности в рамках государственного (муниципального) задания,
2 - для осуществления основной деятельности за плату сверх государственного (муниципального) задания.
</t>
        </r>
      </text>
    </comment>
    <comment ref="Q37" authorId="9">
      <text>
        <r>
          <rPr>
            <b/>
            <sz val="9"/>
            <rFont val="Tahoma"/>
          </rPr>
          <t>Юлия Миндрина П.:</t>
        </r>
        <r>
          <rPr>
            <sz val="9"/>
            <rFont val="Tahoma"/>
          </rPr>
          <t xml:space="preserve">
Выбор из списка (в отчет выводить цифровое значение):
3 - проведение концертно-зрелищных мероприятий и иных культурно-массовых мероприятий, 
4 - проведение спортивных мероприятий, 
5 - проведение конференций, семинаров, выставок, переговоров, встреч, совещаний, съездов, конгрессов, 
6 - для иных мероприятий. 
</t>
        </r>
      </text>
    </comment>
  </commentList>
</comments>
</file>

<file path=xl/sharedStrings.xml><?xml version="1.0" encoding="utf-8"?>
<sst xmlns="http://schemas.openxmlformats.org/spreadsheetml/2006/main" count="2053" uniqueCount="718">
  <si>
    <t xml:space="preserve">Приложение № 2
</t>
  </si>
  <si>
    <t>Сведения о поступлениях и выплатах учреждения</t>
  </si>
  <si>
    <t>КОДЫ</t>
  </si>
  <si>
    <t xml:space="preserve">                                                                                                      на 1  января 2024 г.</t>
  </si>
  <si>
    <t xml:space="preserve">Дата </t>
  </si>
  <si>
    <t>ИНН</t>
  </si>
  <si>
    <t>2107004210</t>
  </si>
  <si>
    <t xml:space="preserve">Учреждение                                                                          </t>
  </si>
  <si>
    <t>Автономное учреждение Чувашской Республики «Редакция Козловской районной газеты «Ялав» («Знамя») Министерства цифрового развития, информационной политики и массовых коммуникаций Чувашской Республики</t>
  </si>
  <si>
    <t>КПП</t>
  </si>
  <si>
    <t xml:space="preserve">Орган, осуществляющий 
функции и полномочия учредителя                                               </t>
  </si>
  <si>
    <t>Министерство цифрового развития, информационной политики и массовых коммуникаций Чувашской Республики</t>
  </si>
  <si>
    <t xml:space="preserve">Глава по БК </t>
  </si>
  <si>
    <t>Публично-правовое образование</t>
  </si>
  <si>
    <t>Субъект Российской Федерации,20</t>
  </si>
  <si>
    <t xml:space="preserve">по ОКТМО </t>
  </si>
  <si>
    <t>Периодичность:  годовая</t>
  </si>
  <si>
    <t xml:space="preserve">Единица измерения: руб. </t>
  </si>
  <si>
    <t xml:space="preserve">по ОКЕИ </t>
  </si>
  <si>
    <t>Раздел 1. Сведения о поступлениях учреждения</t>
  </si>
  <si>
    <t>Наименование показателя</t>
  </si>
  <si>
    <t>Код 
строки</t>
  </si>
  <si>
    <t>Сумма поступлений</t>
  </si>
  <si>
    <t>Изменение, %</t>
  </si>
  <si>
    <t>Доля в общей сумме поступлений, %</t>
  </si>
  <si>
    <t>за  2023год
(за отчетный
финансовый год)</t>
  </si>
  <si>
    <t>за  2022 год 
(за год, предшествующий 
отчетному)</t>
  </si>
  <si>
    <t>2</t>
  </si>
  <si>
    <t>3</t>
  </si>
  <si>
    <t>4</t>
  </si>
  <si>
    <t>5</t>
  </si>
  <si>
    <t>Субсидии на финансовое обеспечение выполнения государственного (муниципального) задания</t>
  </si>
  <si>
    <t>0100</t>
  </si>
  <si>
    <t>1774510</t>
  </si>
  <si>
    <t>1628322,72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</si>
  <si>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</si>
  <si>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0200</t>
  </si>
  <si>
    <t>Субсидии на иные цели</t>
  </si>
  <si>
    <t>0300</t>
  </si>
  <si>
    <t>Субсидии на осуществление капитальных вложений</t>
  </si>
  <si>
    <t>0400</t>
  </si>
  <si>
    <t>Гранты в форме субсидий, всего</t>
  </si>
  <si>
    <t>0500</t>
  </si>
  <si>
    <t>в том числе:
гранты в форме субсидий из федерального бюджета</t>
  </si>
  <si>
    <t>0501</t>
  </si>
  <si>
    <t>гранты в форме субсидий из бюджетов субъектов Российской Федерации и местных бюджетов</t>
  </si>
  <si>
    <t>0502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</si>
  <si>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</si>
  <si>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0600</t>
  </si>
  <si>
    <t>из них:
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</si>
  <si>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0610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</si>
  <si>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</si>
  <si>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</si>
  <si>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всего</t>
  </si>
  <si>
    <t>0800</t>
  </si>
  <si>
    <t>в том числе:  
доходы в виде платы за оказание услуг (выполнение работ) в рамках установленного государственного задания</t>
  </si>
  <si>
    <t>0801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</si>
  <si>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</si>
  <si>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0802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</si>
  <si>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</si>
  <si>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0803</t>
  </si>
  <si>
    <t>доходы от оказания услуг в рамках обязательного медицинского страхования</t>
  </si>
  <si>
    <t>0804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</si>
  <si>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</si>
  <si>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0805</t>
  </si>
  <si>
    <t>возмещение расходов, понесенных в связи с эксплуатацией имущества, находящегося в оперативном управлении учреждения</t>
  </si>
  <si>
    <t>0806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</si>
  <si>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(возмещения судебных издержек)</t>
  </si>
  <si>
    <t>0807</t>
  </si>
  <si>
    <t>Доходы от собственности, всего</t>
  </si>
  <si>
    <t>0900</t>
  </si>
  <si>
    <t>в том числе:
доходы в виде арендной либо иной платы за передачу в возмездное пользование государственного имущества</t>
  </si>
  <si>
    <t>0901</t>
  </si>
  <si>
    <t>доходы от распоряжения правами на результаты интеллектуальной деятельности и средствами индивидуализации</t>
  </si>
  <si>
    <t>0902</t>
  </si>
  <si>
    <t>проценты по депозитам учреждения в кредитных организациях</t>
  </si>
  <si>
    <t>0903</t>
  </si>
  <si>
    <t>проценты по остаткам средств на счетах учреждения в кредитных организациях</t>
  </si>
  <si>
    <t>0904</t>
  </si>
  <si>
    <t>проценты, полученные от предоставления займов</t>
  </si>
  <si>
    <t>0905</t>
  </si>
  <si>
    <t>проценты по иным финансовым инструментам</t>
  </si>
  <si>
    <t>0906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</si>
  <si>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</si>
  <si>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0907</t>
  </si>
  <si>
    <t>прочие доходы от использования имущества, находящегося в оперативном управлении учреждения</t>
  </si>
  <si>
    <t>0908</t>
  </si>
  <si>
    <t>Поступления доходов от штрафов, пеней, неустойки, возмещения ущерба</t>
  </si>
  <si>
    <t>1000</t>
  </si>
  <si>
    <t>Поступления доходов от выбытия нефинансовых активов</t>
  </si>
  <si>
    <t>1100</t>
  </si>
  <si>
    <t>Поступления доходов от выбытия финансовых активов</t>
  </si>
  <si>
    <t>1200</t>
  </si>
  <si>
    <t xml:space="preserve">Итого </t>
  </si>
  <si>
    <t>9000</t>
  </si>
  <si>
    <t>х</t>
  </si>
  <si>
    <t>Раздел 2. Сведения о выплатах учреждения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</si>
  <si>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</si>
  <si>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</si>
  <si>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</si>
  <si>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за счет средств субсидии на выполнение государственного  задания</t>
  </si>
  <si>
    <t>доля в общей сумме выплат,  отраженных в графе 3,
 %</t>
  </si>
  <si>
    <t>за счет средств субсидии на иные цели</t>
  </si>
  <si>
    <t>доля в общей сумме выплат, отраженных в графе 3,
 %</t>
  </si>
  <si>
    <t>за счет средств гранта в форме субсидии</t>
  </si>
  <si>
    <t>ОМС</t>
  </si>
  <si>
    <t>за счет средств от приносящей доход деятельности, всего</t>
  </si>
  <si>
    <t>из них:</t>
  </si>
  <si>
    <t>в том числе:</t>
  </si>
  <si>
    <t>за счет средств, полученных от оказания услуг, выполнения работ, реализации продукции</t>
  </si>
  <si>
    <t>за счет без-возмездных поступлений</t>
  </si>
  <si>
    <t>из федерального бюджета</t>
  </si>
  <si>
    <t>из бюджетов субъектов Российской Федерации и местных бюджетов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</si>
  <si>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</si>
  <si>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</si>
  <si>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</si>
  <si>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</si>
  <si>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</si>
  <si>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</si>
  <si>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</si>
  <si>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</si>
  <si>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</si>
  <si>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</si>
  <si>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</si>
  <si>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</si>
  <si>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</si>
  <si>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</si>
  <si>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</si>
  <si>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Оплата труда и компенсационные выплаты работникам</t>
  </si>
  <si>
    <t>Взносы по обязательному социальному страхованию</t>
  </si>
  <si>
    <t>Приобретение товаров, работ, услуг, всего</t>
  </si>
  <si>
    <t xml:space="preserve">из них:
услуги связи </t>
  </si>
  <si>
    <t>0301</t>
  </si>
  <si>
    <t>транспортные услуги</t>
  </si>
  <si>
    <t>0302</t>
  </si>
  <si>
    <t>коммунальные услуги</t>
  </si>
  <si>
    <t>0303</t>
  </si>
  <si>
    <t>арендная плата за пользование имуществом</t>
  </si>
  <si>
    <t>0304</t>
  </si>
  <si>
    <t>работы, услуги по содержанию имущества</t>
  </si>
  <si>
    <t>0305</t>
  </si>
  <si>
    <t>прочие работы, услуги</t>
  </si>
  <si>
    <t>0306</t>
  </si>
  <si>
    <t>основные средства</t>
  </si>
  <si>
    <t>0307</t>
  </si>
  <si>
    <t>нематериальные активы</t>
  </si>
  <si>
    <t>0308</t>
  </si>
  <si>
    <t>непроизведенные активы</t>
  </si>
  <si>
    <t>0309</t>
  </si>
  <si>
    <t>материальные запасы</t>
  </si>
  <si>
    <t>0310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</si>
  <si>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</si>
  <si>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</si>
  <si>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</si>
  <si>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</si>
  <si>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
налог на прибыль</t>
  </si>
  <si>
    <t>налог на добавленную стоимость</t>
  </si>
  <si>
    <t>налог на имущество организаций</t>
  </si>
  <si>
    <t>земельный налог</t>
  </si>
  <si>
    <t>транспортный налог</t>
  </si>
  <si>
    <t>водный налог</t>
  </si>
  <si>
    <t>государственные пошлины</t>
  </si>
  <si>
    <t>0707</t>
  </si>
  <si>
    <t>прочие налоги, сборы, платежи в бюджет</t>
  </si>
  <si>
    <t>0708</t>
  </si>
  <si>
    <t>Приобретение финансовых активов, всего:</t>
  </si>
  <si>
    <t>из них:
приобретение ценных бумаг, кроме акций и иных форм участия в капитале</t>
  </si>
  <si>
    <t>приобретение акций и иных форм участия в капитале</t>
  </si>
  <si>
    <t>Иные выплаты, всего</t>
  </si>
  <si>
    <t>из них:
перечисление денежных обеспечений</t>
  </si>
  <si>
    <t>перечисление денежных средств на депозитные счета</t>
  </si>
  <si>
    <t>Итого</t>
  </si>
  <si>
    <t>100%</t>
  </si>
  <si>
    <t>Руководитель 
(уполномоченное лицо) Учреждения</t>
  </si>
  <si>
    <t>И.о. главного редактора</t>
  </si>
  <si>
    <t>Константинов В.Н.</t>
  </si>
  <si>
    <t>(должность)</t>
  </si>
  <si>
    <t>(подпись)</t>
  </si>
  <si>
    <t>(расшифровка подписи)</t>
  </si>
  <si>
    <t>Исполнитель</t>
  </si>
  <si>
    <t>Ведущий бухгалтер</t>
  </si>
  <si>
    <t>Мамутина Н.В.</t>
  </si>
  <si>
    <t>56-54-98 доб.5832</t>
  </si>
  <si>
    <t>(фамилия, инициалы)</t>
  </si>
  <si>
    <t>(телефон)</t>
  </si>
  <si>
    <t>«___»_________ 20____ г.</t>
  </si>
  <si>
    <t xml:space="preserve">Приложение № 3
</t>
  </si>
  <si>
    <t xml:space="preserve">Сведения об оказываемых услугах, выполняемых работах
сверх установленного государственного (муниципального) задания, а также выпускаемой продукции </t>
  </si>
  <si>
    <t>Дата</t>
  </si>
  <si>
    <t>01.01.2024</t>
  </si>
  <si>
    <t>по Сводному реестру</t>
  </si>
  <si>
    <t>972D0125</t>
  </si>
  <si>
    <t>Учреждение</t>
  </si>
  <si>
    <t>Орган, осуществляющий функции 
и полномочия учредителя</t>
  </si>
  <si>
    <t>глава по БК</t>
  </si>
  <si>
    <t>по ОКТМО</t>
  </si>
  <si>
    <t>Периодичность: годовая</t>
  </si>
  <si>
    <t>Раздел 1. Сведения об услугах, оказываемых сверх установленного государственного (муниципального) задания</t>
  </si>
  <si>
    <t>Наименование оказываемых услуг</t>
  </si>
  <si>
    <t>Код 
по ОКВЭД</t>
  </si>
  <si>
    <t>Код строки</t>
  </si>
  <si>
    <t>Объем оказанных услуг</t>
  </si>
  <si>
    <t>Доход от оказания 
услуг, руб</t>
  </si>
  <si>
    <t>Цена (тариф)</t>
  </si>
  <si>
    <t>Справочно: реквизиты акта, которым установлена цена (тариф)</t>
  </si>
  <si>
    <t xml:space="preserve">единица измерения </t>
  </si>
  <si>
    <t>всего</t>
  </si>
  <si>
    <t>кем издан 
(ФОИВ, учреждение)</t>
  </si>
  <si>
    <t>дата</t>
  </si>
  <si>
    <t>номер</t>
  </si>
  <si>
    <t>наименование</t>
  </si>
  <si>
    <t>код по ОКЕИ</t>
  </si>
  <si>
    <t xml:space="preserve">Издание, распространение через почту, альтернативным способом в Учреждении, через киоски и реализация газеты </t>
  </si>
  <si>
    <t>58.13</t>
  </si>
  <si>
    <t>шт</t>
  </si>
  <si>
    <t>6421</t>
  </si>
  <si>
    <t>Приказ «Редакция Козловской районной газеты «Ялав» («Знамя») Министерства цифрового развития, информационной политики и массовых коммуникаций Чувашской Республики</t>
  </si>
  <si>
    <t>03.02.2023     31.08.2023</t>
  </si>
  <si>
    <t>10                               28а</t>
  </si>
  <si>
    <t xml:space="preserve">оказание информационных и рекламных услуг юридическим и физическим лицам, населению  </t>
  </si>
  <si>
    <t>,</t>
  </si>
  <si>
    <t>x</t>
  </si>
  <si>
    <t>Раздел 2. Сведения о работах, выполняемых сверх установленного государственного (муниципального) задания</t>
  </si>
  <si>
    <t>Наименование выполняемых работ</t>
  </si>
  <si>
    <t>Объем выполненных работ</t>
  </si>
  <si>
    <t>Доход от выполнения работ, руб</t>
  </si>
  <si>
    <t>Раздел 3. Сведения о производимой продукции</t>
  </si>
  <si>
    <t>Наименование производимой продукции</t>
  </si>
  <si>
    <t>Объем произведенной продукции</t>
  </si>
  <si>
    <t>Доход от реализации продукции, руб</t>
  </si>
  <si>
    <t>Приложение № 4</t>
  </si>
  <si>
    <r>
      <t>Сведения о доходах учреждения в виде прибыли, приходящейся на доли
в уставных (складочных) капиталах хозяйственных товариществ и обществ, или дивидендов по акциям, принадлежащим учреждению</t>
    </r>
    <r>
      <rPr>
        <vertAlign val="superscript"/>
        <sz val="10"/>
        <rFont val="Times New Roman"/>
      </rPr>
      <t>1</t>
    </r>
  </si>
  <si>
    <t>Публично-правовое образование ______________________________________________________________________________</t>
  </si>
  <si>
    <t>Организация (предприятие)</t>
  </si>
  <si>
    <t xml:space="preserve">Сумма вложений 
в уставный капитал
</t>
  </si>
  <si>
    <t>Доля в уставном капитале, %</t>
  </si>
  <si>
    <r>
      <t>Вид вложений</t>
    </r>
    <r>
      <rPr>
        <vertAlign val="superscript"/>
        <sz val="10"/>
        <rFont val="Times New Roman"/>
      </rPr>
      <t>2</t>
    </r>
  </si>
  <si>
    <t>Задолженность перед учреждением 
по перечислению части прибыли (дивидендов)
на начало года</t>
  </si>
  <si>
    <t>Доходы, 
подлежащие получению 
за отчетный период</t>
  </si>
  <si>
    <t>Задолженность 
перед учреждением 
по перечислению части прибыли (дивидендов) на конец отчетного периода</t>
  </si>
  <si>
    <t>код 
по ОКОПФ</t>
  </si>
  <si>
    <t xml:space="preserve">дата создания </t>
  </si>
  <si>
    <t>основной вид деятельности</t>
  </si>
  <si>
    <t>начислено, 
 руб</t>
  </si>
  <si>
    <t>поступило, 
 руб</t>
  </si>
  <si>
    <t>Руководитель 
(уполномоченное лицо) 
Учреждения</t>
  </si>
  <si>
    <t xml:space="preserve">Ведущий бухгалтер </t>
  </si>
  <si>
    <r>
      <rPr>
        <vertAlign val="superscript"/>
        <sz val="10"/>
        <rFont val="Times New Roman"/>
      </rPr>
      <t>1</t>
    </r>
    <r>
      <rPr>
        <sz val="10"/>
        <rFont val="Times New Roman"/>
      </rPr>
      <t xml:space="preserve"> Сведения формируются в случаях, если в соответствии с законодательством Российской Федерации установлена возможность создания хозяйственных товариществ и обществ.</t>
    </r>
  </si>
  <si>
    <r>
      <rPr>
        <vertAlign val="superscript"/>
        <sz val="10"/>
        <rFont val="Times New Roman"/>
      </rPr>
      <t>2</t>
    </r>
    <r>
      <rPr>
        <sz val="10"/>
        <rFont val="Times New Roman"/>
      </rPr>
      <t xml:space="preserve"> Указывается вид вложений "1"- денежные средства, "2"- имущество, "3"- право пользования нематериальными активами. </t>
    </r>
  </si>
  <si>
    <t>Приложение № 5</t>
  </si>
  <si>
    <t>Сведения о кредиторской задолженности и обязательствах учреждения</t>
  </si>
  <si>
    <t>Орган, осуществляющий 
функции и полномочия учредителя</t>
  </si>
  <si>
    <t xml:space="preserve">глава по БК </t>
  </si>
  <si>
    <t xml:space="preserve">Субъект Российской Федерации,20  </t>
  </si>
  <si>
    <t>по ОКЕИ</t>
  </si>
  <si>
    <t>Объем кредиторской задолженности 
на начало года</t>
  </si>
  <si>
    <t>Объем кредиторской задолженности 
на конец отчетного периода</t>
  </si>
  <si>
    <t>Объем отложенных обязательств учреждения</t>
  </si>
  <si>
    <t>из нее срок оплаты наступил в отчетном  финансовом году</t>
  </si>
  <si>
    <t>из нее срок оплаты наступает в:</t>
  </si>
  <si>
    <t>1 квартале, всего</t>
  </si>
  <si>
    <t>из нее:
в январе</t>
  </si>
  <si>
    <t xml:space="preserve"> 2 квартале </t>
  </si>
  <si>
    <t xml:space="preserve">3 квартале </t>
  </si>
  <si>
    <t xml:space="preserve">4 квартале </t>
  </si>
  <si>
    <t>в очередном финансовом году и плановом периоде</t>
  </si>
  <si>
    <t>по оплате труда</t>
  </si>
  <si>
    <t>по претензионным требованиям</t>
  </si>
  <si>
    <t>по не поступившим расчетным документам</t>
  </si>
  <si>
    <t>иные</t>
  </si>
  <si>
    <t>По выплате заработной платы</t>
  </si>
  <si>
    <t>По выплате стипендий, пособий, пенсий</t>
  </si>
  <si>
    <t>По перечислению в бюджет, всего</t>
  </si>
  <si>
    <t>в том числе:
по перечислению удержанного налога на доходы физических лиц</t>
  </si>
  <si>
    <t>по оплате страховых взносов на обязательное социальное страхование</t>
  </si>
  <si>
    <t>по оплате налогов, сборов, за исключением страховых взносов на обязательное социальное страхование</t>
  </si>
  <si>
    <t>по возврату в бюджет средств субсидий (грантов в форме субсидий)</t>
  </si>
  <si>
    <t>из них:
в связи с невыполнением государственного задания</t>
  </si>
  <si>
    <t>в связи с недостижением результатов предоставления субсидий (грантов в форме субсидий)</t>
  </si>
  <si>
    <t>в связи с невыполнением условий соглашений, в том числе по софинансированию расходов</t>
  </si>
  <si>
    <t>По оплате товаров, работ, услуг, всего</t>
  </si>
  <si>
    <t>из них:
по публичным договорам</t>
  </si>
  <si>
    <t>По оплате прочих расходов, всего</t>
  </si>
  <si>
    <t>из них:
по выплатам, связанным с причинением вреда гражданам</t>
  </si>
  <si>
    <t>Приложение № 6</t>
  </si>
  <si>
    <t>Сведения о просроченной кредиторской задолженности</t>
  </si>
  <si>
    <t xml:space="preserve">                                                            на 1  января 2024 г.</t>
  </si>
  <si>
    <t>Орган, осуществляющий функции
и полномочия учредителя</t>
  </si>
  <si>
    <t xml:space="preserve">Субъект Российской Федерации, 20  </t>
  </si>
  <si>
    <t>Объем просроченной кредиторской задолженности 
на начало года</t>
  </si>
  <si>
    <r>
      <t xml:space="preserve"> Предельно допустимые значения просроченной кредиторской задолженности</t>
    </r>
    <r>
      <rPr>
        <vertAlign val="superscript"/>
        <sz val="10"/>
        <rFont val="Times New Roman"/>
      </rPr>
      <t>3</t>
    </r>
  </si>
  <si>
    <t>Объем просроченной кредиторской задолженности 
на конец отчетного периода</t>
  </si>
  <si>
    <r>
      <t>Изменение кредиторской задолженности</t>
    </r>
    <r>
      <rPr>
        <vertAlign val="superscript"/>
        <sz val="10"/>
        <rFont val="Times New Roman"/>
      </rPr>
      <t>6</t>
    </r>
  </si>
  <si>
    <t>Причина образования</t>
  </si>
  <si>
    <t>Меры, принимаемые 
по погашению просроченной кредиторской задолженности</t>
  </si>
  <si>
    <t>из нее по исполнительным листам</t>
  </si>
  <si>
    <t>значение</t>
  </si>
  <si>
    <t>срок, 
дней</t>
  </si>
  <si>
    <t>в том числе по срокам</t>
  </si>
  <si>
    <t>сумма, 
руб</t>
  </si>
  <si>
    <t>в процентах</t>
  </si>
  <si>
    <r>
      <t>в абсолютных величинах</t>
    </r>
    <r>
      <rPr>
        <vertAlign val="superscript"/>
        <sz val="10"/>
        <rFont val="Times New Roman"/>
      </rPr>
      <t>4</t>
    </r>
  </si>
  <si>
    <r>
      <t>в процентах</t>
    </r>
    <r>
      <rPr>
        <vertAlign val="superscript"/>
        <sz val="10"/>
        <rFont val="Times New Roman"/>
      </rPr>
      <t>5</t>
    </r>
  </si>
  <si>
    <t>менее 30 дней просрочки</t>
  </si>
  <si>
    <t>от 30 до 90 дней просрочки</t>
  </si>
  <si>
    <t>от 90 до 180 дней просрочки</t>
  </si>
  <si>
    <t>более 180 дней просрочки</t>
  </si>
  <si>
    <t>из них:
в связи с невыполнением государственного (муниципального) задания</t>
  </si>
  <si>
    <t>из них:
по  выплатам, связанным с причинением вреда гражданам</t>
  </si>
  <si>
    <r>
      <rPr>
        <vertAlign val="superscript"/>
        <sz val="10"/>
        <rFont val="Times New Roman"/>
      </rPr>
      <t xml:space="preserve">3 </t>
    </r>
    <r>
      <rPr>
        <sz val="10"/>
        <rFont val="Times New Roman"/>
      </rPr>
      <t>Указываются предельно допустимые значения, установленные органом, осуществляющим функции и полномочия учредителя.</t>
    </r>
  </si>
  <si>
    <r>
      <rPr>
        <vertAlign val="superscript"/>
        <sz val="10"/>
        <rFont val="Times New Roman"/>
      </rPr>
      <t xml:space="preserve">4 </t>
    </r>
    <r>
      <rPr>
        <sz val="10"/>
        <rFont val="Times New Roman"/>
      </rPr>
      <t>Заполняется в случае, если значения просроченной кредиторской задолженности установлены органом, осуществляющим функции и полномочия учредителя, в абсолютных значениях (рублях).</t>
    </r>
  </si>
  <si>
    <r>
      <rPr>
        <vertAlign val="superscript"/>
        <sz val="10"/>
        <rFont val="Times New Roman"/>
      </rPr>
      <t xml:space="preserve">5 </t>
    </r>
    <r>
      <rPr>
        <sz val="10"/>
        <rFont val="Times New Roman"/>
      </rPr>
      <t>Заполняется в случае, если значения просроченной кредиторской задолженности установлены органом, осуществляющим функции и полномочия учредителя, в процентах от общей суммы кредиторской задолженности.</t>
    </r>
  </si>
  <si>
    <r>
      <rPr>
        <vertAlign val="superscript"/>
        <sz val="10"/>
        <rFont val="Times New Roman"/>
      </rPr>
      <t xml:space="preserve">6 </t>
    </r>
    <r>
      <rPr>
        <sz val="10"/>
        <rFont val="Times New Roman"/>
      </rPr>
      <t>Указывается общая сумма увеличения или уменьшения кредиторской задолженности.</t>
    </r>
  </si>
  <si>
    <t>Приложение № 7</t>
  </si>
  <si>
    <t>Сведения о задолженности по ущербу, недостачам, хищениям денежных средств и материальных ценностей</t>
  </si>
  <si>
    <t xml:space="preserve">                                                             на 1  января 2024 г.</t>
  </si>
  <si>
    <t xml:space="preserve">Субъект Российской Федерации,20 </t>
  </si>
  <si>
    <t>Код
строки</t>
  </si>
  <si>
    <t>Остаток задолженности по возмещению ущерба на начало года</t>
  </si>
  <si>
    <t>Выявлено недостач, хищений, нанесения ущерба</t>
  </si>
  <si>
    <t>Возмещено недостач, хищений, нанесения ущерба</t>
  </si>
  <si>
    <t xml:space="preserve">Списано </t>
  </si>
  <si>
    <t>Остаток задолженности по 
возмещению ущерба на конец отчетного периода</t>
  </si>
  <si>
    <t>из него на взыскании в службе судебных приставов</t>
  </si>
  <si>
    <t>из них взыскано
 с виновных лиц</t>
  </si>
  <si>
    <t>страховыми организациями</t>
  </si>
  <si>
    <t>из них в связи с прекращением взыскания по исполнительным листам</t>
  </si>
  <si>
    <t xml:space="preserve"> виновные лица установлены</t>
  </si>
  <si>
    <t xml:space="preserve"> виновные лица не установлены</t>
  </si>
  <si>
    <t>из них
по решению суда</t>
  </si>
  <si>
    <t>Недостача, хищение денежных средств, всего</t>
  </si>
  <si>
    <t>в том числе:
в связи с хищением (кражами)</t>
  </si>
  <si>
    <t>0110</t>
  </si>
  <si>
    <t>из них:    
возбуждено уголовных дел (находится в следственных органах)</t>
  </si>
  <si>
    <t>0111</t>
  </si>
  <si>
    <t>в связи с выявлением при обработке наличных денег денежных знаков,  имеющих признаки подделки</t>
  </si>
  <si>
    <t>0120</t>
  </si>
  <si>
    <t>в связи с банкротством кредитной организации</t>
  </si>
  <si>
    <t>0130</t>
  </si>
  <si>
    <t>Ущерб имуществу (за исключением денежных средств)</t>
  </si>
  <si>
    <t>в том числе:
в связи с недостачами, включая хищения (кражи)</t>
  </si>
  <si>
    <t>0210</t>
  </si>
  <si>
    <t>0211</t>
  </si>
  <si>
    <t>в связи с нарушением правил хранения</t>
  </si>
  <si>
    <t>0220</t>
  </si>
  <si>
    <t>в связи с нанесением ущерба техническому состоянию объекта</t>
  </si>
  <si>
    <t>0230</t>
  </si>
  <si>
    <t>В связи с нарушением условий договоров (контрактов)</t>
  </si>
  <si>
    <t>в том числе:
в связи с нарушением сроков (начислено пени, штрафов, неустойки)</t>
  </si>
  <si>
    <t>в связи с невыполнением условий о возврате предоплаты (аванса)</t>
  </si>
  <si>
    <t>0320</t>
  </si>
  <si>
    <t>Приложение № 8</t>
  </si>
  <si>
    <t xml:space="preserve"> Сведения о численности сотрудников и оплате труда</t>
  </si>
  <si>
    <t>Коды</t>
  </si>
  <si>
    <t>на 1  января 2024 г.</t>
  </si>
  <si>
    <t xml:space="preserve">Министерство цифрового развития, информационной политики и массовых коммуникаций Чувашской Республики        </t>
  </si>
  <si>
    <t>Раздел 1. Сведения о численности сотрудников</t>
  </si>
  <si>
    <t>Группы персонала
 (категория персонала)</t>
  </si>
  <si>
    <t>Штатная численность на начало года</t>
  </si>
  <si>
    <t>Средняя численность сотрудников за отчетный период</t>
  </si>
  <si>
    <r>
      <t>По договорам гражданско-правового характера</t>
    </r>
    <r>
      <rPr>
        <vertAlign val="superscript"/>
        <sz val="10"/>
        <color theme="1"/>
        <rFont val="Times New Roman"/>
      </rPr>
      <t>9</t>
    </r>
  </si>
  <si>
    <t>Штатная численность на конец отчетного периода</t>
  </si>
  <si>
    <t>установлено штатным расписанием</t>
  </si>
  <si>
    <r>
      <t>всего</t>
    </r>
    <r>
      <rPr>
        <vertAlign val="superscript"/>
        <sz val="10"/>
        <color theme="1"/>
        <rFont val="Times New Roman"/>
      </rPr>
      <t>7</t>
    </r>
  </si>
  <si>
    <t>из нее
по основным видам деятельности</t>
  </si>
  <si>
    <t>замещено</t>
  </si>
  <si>
    <t xml:space="preserve"> вакантных должностей</t>
  </si>
  <si>
    <t>по основному месту работы</t>
  </si>
  <si>
    <r>
      <t>по внутреннему совмести-тельству
(по совмещению должностей)</t>
    </r>
    <r>
      <rPr>
        <vertAlign val="superscript"/>
        <sz val="10"/>
        <color theme="1"/>
        <rFont val="Times New Roman"/>
      </rPr>
      <t>8</t>
    </r>
  </si>
  <si>
    <t>по внешнему совмести-тельству</t>
  </si>
  <si>
    <r>
      <t>сотрудники учреждения</t>
    </r>
    <r>
      <rPr>
        <vertAlign val="superscript"/>
        <sz val="10"/>
        <color theme="1"/>
        <rFont val="Times New Roman"/>
      </rPr>
      <t>10</t>
    </r>
  </si>
  <si>
    <r>
      <t>физические лица, не являющиеся сотрудниками учреждения</t>
    </r>
    <r>
      <rPr>
        <vertAlign val="superscript"/>
        <sz val="10"/>
        <color theme="1"/>
        <rFont val="Times New Roman"/>
      </rPr>
      <t>11</t>
    </r>
  </si>
  <si>
    <t xml:space="preserve"> всего</t>
  </si>
  <si>
    <r>
      <t>Основной персонал, всего</t>
    </r>
    <r>
      <rPr>
        <vertAlign val="superscript"/>
        <sz val="10"/>
        <color theme="1"/>
        <rFont val="Times New Roman"/>
      </rPr>
      <t>12</t>
    </r>
  </si>
  <si>
    <r>
      <rPr>
        <sz val="10"/>
        <color theme="1"/>
        <rFont val="Times New Roman"/>
      </rPr>
      <t>из них:</t>
    </r>
    <r>
      <rPr>
        <vertAlign val="superscript"/>
        <sz val="10"/>
        <color theme="1"/>
        <rFont val="Times New Roman"/>
      </rPr>
      <t>13</t>
    </r>
    <r>
      <rPr>
        <sz val="10"/>
        <color theme="1"/>
        <rFont val="Times New Roman"/>
      </rPr>
      <t xml:space="preserve">
</t>
    </r>
  </si>
  <si>
    <r>
      <t>Вспомогательный персонал, всего</t>
    </r>
    <r>
      <rPr>
        <vertAlign val="superscript"/>
        <sz val="10"/>
        <color theme="1"/>
        <rFont val="Times New Roman"/>
      </rPr>
      <t>14</t>
    </r>
  </si>
  <si>
    <r>
      <t>из них:</t>
    </r>
    <r>
      <rPr>
        <vertAlign val="superscript"/>
        <sz val="10"/>
        <color theme="1"/>
        <rFont val="Times New Roman"/>
      </rPr>
      <t>13</t>
    </r>
    <r>
      <rPr>
        <sz val="10"/>
        <color theme="1"/>
        <rFont val="Times New Roman"/>
      </rPr>
      <t xml:space="preserve">
</t>
    </r>
  </si>
  <si>
    <r>
      <t>Административно-управленческий персонал, всего</t>
    </r>
    <r>
      <rPr>
        <vertAlign val="superscript"/>
        <sz val="10"/>
        <color theme="1"/>
        <rFont val="Times New Roman"/>
      </rPr>
      <t>15</t>
    </r>
  </si>
  <si>
    <r>
      <rPr>
        <vertAlign val="superscript"/>
        <sz val="8"/>
        <color theme="1"/>
        <rFont val="Times New Roman"/>
      </rPr>
      <t>7</t>
    </r>
    <r>
      <rPr>
        <sz val="8"/>
        <color theme="1"/>
        <rFont val="Times New Roman"/>
      </rPr>
      <t xml:space="preserve"> При расчете показателя не учитывается численность сотрудников учреждения, работающих по внутреннему совместительству (по совмещению должностей).</t>
    </r>
  </si>
  <si>
    <r>
      <rPr>
        <vertAlign val="superscript"/>
        <sz val="8"/>
        <color theme="1"/>
        <rFont val="Times New Roman"/>
      </rPr>
      <t>8</t>
    </r>
    <r>
      <rPr>
        <sz val="8"/>
        <color theme="1"/>
        <rFont val="Times New Roman"/>
      </rPr>
      <t xml:space="preserve"> Указывается численность сотрудников учреждения, работающих по внутреннему совместительству (по совмещению должностей). При расчете общей численности сотрудников учреждения показатель не учитывается.</t>
    </r>
  </si>
  <si>
    <r>
      <rPr>
        <vertAlign val="superscript"/>
        <sz val="8"/>
        <color theme="1"/>
        <rFont val="Times New Roman"/>
      </rPr>
      <t>9</t>
    </r>
    <r>
      <rPr>
        <sz val="8"/>
        <color theme="1"/>
        <rFont val="Times New Roman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характера). Детализация численности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  </r>
  </si>
  <si>
    <r>
      <rPr>
        <vertAlign val="superscript"/>
        <sz val="8"/>
        <color theme="1"/>
        <rFont val="Times New Roman"/>
      </rPr>
      <t>10</t>
    </r>
    <r>
      <rPr>
        <sz val="8"/>
        <color theme="1"/>
        <rFont val="Times New Roman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являющихся сотрудниками учреждения.</t>
    </r>
  </si>
  <si>
    <r>
      <rPr>
        <vertAlign val="superscript"/>
        <sz val="8"/>
        <color theme="1"/>
        <rFont val="Times New Roman"/>
      </rPr>
      <t>11</t>
    </r>
    <r>
      <rPr>
        <sz val="8"/>
        <color theme="1"/>
        <rFont val="Times New Roman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не являющихся сотрудниками учреждения.</t>
    </r>
  </si>
  <si>
    <r>
      <rPr>
        <vertAlign val="superscript"/>
        <sz val="8"/>
        <color theme="1"/>
        <rFont val="Times New Roman"/>
      </rPr>
      <t>12</t>
    </r>
    <r>
      <rPr>
        <sz val="8"/>
        <color theme="1"/>
        <rFont val="Times New Roman"/>
      </rPr>
      <t xml:space="preserve"> Указывается численность работников учреждения, непосредственно оказывающих услуги (выполняющих работы), направленные на достижение определенных уставом учреждения целей деятельности этого учреждения.</t>
    </r>
  </si>
  <si>
    <r>
      <rPr>
        <vertAlign val="superscript"/>
        <sz val="8"/>
        <color theme="1"/>
        <rFont val="Times New Roman"/>
      </rPr>
      <t>13</t>
    </r>
    <r>
      <rPr>
        <sz val="8"/>
        <color theme="1"/>
        <rFont val="Times New Roman"/>
      </rPr>
      <t xml:space="preserve"> Детализация показателей по группе (категории) персонала устанавливается порядком органа, осуществляющего функции и полномочия учредителя.</t>
    </r>
  </si>
  <si>
    <r>
      <rPr>
        <vertAlign val="superscript"/>
        <sz val="8"/>
        <color theme="1"/>
        <rFont val="Times New Roman"/>
      </rPr>
      <t>14</t>
    </r>
    <r>
      <rPr>
        <sz val="8"/>
        <color theme="1"/>
        <rFont val="Times New Roman"/>
      </rPr>
      <t xml:space="preserve"> Указывается численность работников учреждения, создающих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  </r>
  </si>
  <si>
    <r>
      <rPr>
        <vertAlign val="superscript"/>
        <sz val="8"/>
        <color theme="1"/>
        <rFont val="Times New Roman"/>
      </rPr>
      <t>15</t>
    </r>
    <r>
      <rPr>
        <sz val="8"/>
        <color theme="1"/>
        <rFont val="Times New Roman"/>
      </rPr>
      <t xml:space="preserve"> Указывается численность работников учреждения, занятых управлением (организацией) оказания услуг (выполнения работ), а также работников учреждения, выполняющих административные функции, необходимые для обеспечения деятельности  учреждения.</t>
    </r>
  </si>
  <si>
    <t>Раздел 2. Сведения об оплате труда</t>
  </si>
  <si>
    <t>Группы персонала</t>
  </si>
  <si>
    <t>Фонд начисленной оплаты труда сотрудников за отчетный период, руб</t>
  </si>
  <si>
    <r>
      <t>Начислено по договорам гражданско-правового характера, руб</t>
    </r>
    <r>
      <rPr>
        <vertAlign val="superscript"/>
        <sz val="10"/>
        <color theme="1"/>
        <rFont val="Times New Roman"/>
      </rPr>
      <t>16</t>
    </r>
  </si>
  <si>
    <r>
      <t>Аналитическое распределение оплаты труда сотрудников по источникам финансового обеспечения, руб</t>
    </r>
    <r>
      <rPr>
        <vertAlign val="superscript"/>
        <sz val="10"/>
        <color theme="1"/>
        <rFont val="Times New Roman"/>
      </rPr>
      <t>17</t>
    </r>
  </si>
  <si>
    <t xml:space="preserve">в том числе: </t>
  </si>
  <si>
    <t>по внутреннему совместительству (совмещению должностей)</t>
  </si>
  <si>
    <t>по внешнему совместительству</t>
  </si>
  <si>
    <t>сотрудникам учреждения</t>
  </si>
  <si>
    <t>физическим лицам, не являющимися сотрудниками учреждения</t>
  </si>
  <si>
    <t>в том числе на условиях:</t>
  </si>
  <si>
    <t>за счет средств субсидии на выполнение госудственного (муниципального) задания</t>
  </si>
  <si>
    <r>
      <t>ОМС</t>
    </r>
    <r>
      <rPr>
        <vertAlign val="superscript"/>
        <sz val="10"/>
        <color theme="1"/>
        <rFont val="Times New Roman"/>
      </rPr>
      <t>18</t>
    </r>
  </si>
  <si>
    <r>
      <t>за счет 
средств от приносящей доход деятельности</t>
    </r>
    <r>
      <rPr>
        <vertAlign val="superscript"/>
        <sz val="10"/>
        <color theme="1"/>
        <rFont val="Times New Roman"/>
      </rPr>
      <t>19</t>
    </r>
  </si>
  <si>
    <t>полного рабочего времени</t>
  </si>
  <si>
    <t>неполного рабочего времени</t>
  </si>
  <si>
    <r>
      <t>Основной персонал, всего</t>
    </r>
    <r>
      <rPr>
        <vertAlign val="superscript"/>
        <sz val="10"/>
        <color theme="1"/>
        <rFont val="Times New Roman"/>
      </rPr>
      <t>20</t>
    </r>
  </si>
  <si>
    <r>
      <t>Вспомогательный персонал, всего</t>
    </r>
    <r>
      <rPr>
        <vertAlign val="superscript"/>
        <sz val="10"/>
        <color theme="1"/>
        <rFont val="Times New Roman"/>
      </rPr>
      <t>21</t>
    </r>
  </si>
  <si>
    <r>
      <t>Административно-управленческий персонал, всего</t>
    </r>
    <r>
      <rPr>
        <vertAlign val="superscript"/>
        <sz val="10"/>
        <color theme="1"/>
        <rFont val="Times New Roman"/>
      </rPr>
      <t>22</t>
    </r>
  </si>
  <si>
    <r>
      <rPr>
        <vertAlign val="superscript"/>
        <sz val="8"/>
        <color theme="1"/>
        <rFont val="Times New Roman"/>
      </rPr>
      <t>16</t>
    </r>
    <r>
      <rPr>
        <sz val="8"/>
        <color theme="1"/>
        <rFont val="Times New Roman"/>
      </rPr>
      <t xml:space="preserve"> Указывается сумма, начисленная по договорам гражданско-правового характера, заключенным с лицами, привлекаемыми для оказания услуг (выполнения работ). Детализация начисленного вознаграждения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  </r>
  </si>
  <si>
    <r>
      <rPr>
        <vertAlign val="superscript"/>
        <sz val="8"/>
        <color theme="1"/>
        <rFont val="Times New Roman"/>
      </rPr>
      <t>17</t>
    </r>
    <r>
      <rPr>
        <sz val="8"/>
        <color theme="1"/>
        <rFont val="Times New Roman"/>
      </rPr>
      <t xml:space="preserve"> Показатели аналитического распределения оплаты труда сотрудников по источникам финансового обеспечения формируются в случае, если требование о детализации установлено органом, осуществляющим функции и полномочия учредителя.</t>
    </r>
  </si>
  <si>
    <r>
      <rPr>
        <vertAlign val="superscript"/>
        <sz val="8"/>
        <color theme="1"/>
        <rFont val="Times New Roman"/>
      </rPr>
      <t>18</t>
    </r>
    <r>
      <rPr>
        <sz val="8"/>
        <color theme="1"/>
        <rFont val="Times New Roman"/>
      </rPr>
      <t xml:space="preserve"> Указывается сумма начисленной оплаты труда работникам учреждения, оказывающим услуги (выполняющим работы) в рамках программ обязательного медицинского страхования.</t>
    </r>
  </si>
  <si>
    <r>
      <rPr>
        <vertAlign val="superscript"/>
        <sz val="8"/>
        <color theme="1"/>
        <rFont val="Times New Roman"/>
      </rPr>
      <t>19</t>
    </r>
    <r>
      <rPr>
        <sz val="8"/>
        <color theme="1"/>
        <rFont val="Times New Roman"/>
      </rPr>
      <t xml:space="preserve"> Указывается сумма начисленной оплаты труда работникам учреждения, оказывающим услуги (выполняющим работы) в рамках осуществления приносящей доход деятельности.</t>
    </r>
  </si>
  <si>
    <r>
      <rPr>
        <vertAlign val="superscript"/>
        <sz val="8"/>
        <color theme="1"/>
        <rFont val="Times New Roman"/>
      </rPr>
      <t>20</t>
    </r>
    <r>
      <rPr>
        <sz val="8"/>
        <color theme="1"/>
        <rFont val="Times New Roman"/>
      </rPr>
      <t xml:space="preserve"> Указывается сумма начисленной оплаты труда работникам учреждения, непосредственно оказывающим услуги (выполняющим работы), направленные на достижение определенных уставом учреждения целей деятельности этого учреждения.</t>
    </r>
  </si>
  <si>
    <r>
      <rPr>
        <vertAlign val="superscript"/>
        <sz val="8"/>
        <color theme="1"/>
        <rFont val="Times New Roman"/>
      </rPr>
      <t>21</t>
    </r>
    <r>
      <rPr>
        <sz val="8"/>
        <color theme="1"/>
        <rFont val="Times New Roman"/>
      </rPr>
      <t xml:space="preserve"> Указывается сумма начисленной оплаты труда работникам учреждения, создающим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  </r>
  </si>
  <si>
    <r>
      <rPr>
        <vertAlign val="superscript"/>
        <sz val="8"/>
        <color theme="1"/>
        <rFont val="Times New Roman"/>
      </rPr>
      <t>22</t>
    </r>
    <r>
      <rPr>
        <sz val="8"/>
        <color theme="1"/>
        <rFont val="Times New Roman"/>
      </rPr>
      <t xml:space="preserve"> Указывается сумма начисленной оплаты труда работникам учреждения, занятым управлением (организацией) оказания услуг (выполнения работ), а также работникам учреждения, выполняющим административные функции, необходимые для обеспечения деятельности  учреждения.</t>
    </r>
  </si>
  <si>
    <t xml:space="preserve"> Код строки</t>
  </si>
  <si>
    <t>за счет средств субсидии на выполнение государственного (муниципального) задания</t>
  </si>
  <si>
    <t>за счет средств 
от приносящей доход деятельности</t>
  </si>
  <si>
    <t>Основной персонал, всего</t>
  </si>
  <si>
    <r>
      <t>из них:</t>
    </r>
    <r>
      <rPr>
        <vertAlign val="superscript"/>
        <sz val="10"/>
        <color theme="1"/>
        <rFont val="Times New Roman"/>
      </rPr>
      <t>13</t>
    </r>
  </si>
  <si>
    <t>Вспомогательный персонал, всего</t>
  </si>
  <si>
    <t>Административно-управленческий персонал, всего</t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</si>
  <si>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</si>
  <si>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</si>
  <si>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t>за счет средств гранта в форме субсидии, 
в том числе:</t>
  </si>
  <si>
    <t>за счет средств от приносящей доход деятельности</t>
  </si>
  <si>
    <t>Приложение № 9</t>
  </si>
  <si>
    <t xml:space="preserve">  Сведения о счетах учреждения, открытых в кредитных организациях</t>
  </si>
  <si>
    <t>на 1  января 2024 г</t>
  </si>
  <si>
    <t xml:space="preserve">Министерство цифрового развития, информационной политики и массовых коммуникаций Чувашской Республики  </t>
  </si>
  <si>
    <t>Номер счета в кредитной организации</t>
  </si>
  <si>
    <r>
      <t>Вид счета</t>
    </r>
    <r>
      <rPr>
        <vertAlign val="superscript"/>
        <sz val="10"/>
        <rFont val="Times New Roman"/>
      </rPr>
      <t>23</t>
    </r>
  </si>
  <si>
    <t>Реквизиты акта, в соответствии с которым открыт счет</t>
  </si>
  <si>
    <r>
      <t>Остаток средств 
на счете на начало года</t>
    </r>
    <r>
      <rPr>
        <vertAlign val="superscript"/>
        <sz val="10"/>
        <rFont val="Times New Roman"/>
      </rPr>
      <t>24</t>
    </r>
  </si>
  <si>
    <r>
      <t>Остаток средств 
на счете на конец отчетного периода</t>
    </r>
    <r>
      <rPr>
        <vertAlign val="superscript"/>
        <sz val="10"/>
        <rFont val="Times New Roman"/>
      </rPr>
      <t>24</t>
    </r>
  </si>
  <si>
    <t>вид акта</t>
  </si>
  <si>
    <t>Счета в кредитных организациях в валюте Российской Федерации</t>
  </si>
  <si>
    <t>Всего</t>
  </si>
  <si>
    <t>Счета в кредитных организациях в иностранной валюте</t>
  </si>
  <si>
    <r>
      <t>23</t>
    </r>
    <r>
      <rPr>
        <sz val="10"/>
        <rFont val="Times New Roman"/>
      </rPr>
      <t xml:space="preserve"> Указывается вид банковского счета, открытого в кредитной организации (например, номинальный счет, счет эскроу, публичный депозитный счет).</t>
    </r>
  </si>
  <si>
    <r>
      <t>24</t>
    </r>
    <r>
      <rPr>
        <sz val="10"/>
        <rFont val="Times New Roman"/>
      </rPr>
      <t xml:space="preserve"> Показатели счетов в иностранной валюте указываются в рублевом эквиваленте.</t>
    </r>
  </si>
  <si>
    <t>Приложение № 10</t>
  </si>
  <si>
    <t>Сведения о недвижимом имуществе, за исключением земельных участков,
закрепленном на праве оперативного управления</t>
  </si>
  <si>
    <t xml:space="preserve">         на 1  января 2024 г.</t>
  </si>
  <si>
    <t xml:space="preserve">Наименование объекта </t>
  </si>
  <si>
    <t>Адрес</t>
  </si>
  <si>
    <t>Кадастровый номер</t>
  </si>
  <si>
    <t>Код по ОКТМО</t>
  </si>
  <si>
    <r>
      <t xml:space="preserve">Уникальный код объекта </t>
    </r>
    <r>
      <rPr>
        <vertAlign val="superscript"/>
        <sz val="10"/>
        <rFont val="Times New Roman"/>
      </rPr>
      <t>24.1</t>
    </r>
    <r>
      <rPr>
        <sz val="10"/>
        <rFont val="Times New Roman"/>
      </rPr>
      <t xml:space="preserve"> </t>
    </r>
  </si>
  <si>
    <t>Год постройки</t>
  </si>
  <si>
    <t>Единица измерения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</si>
  <si>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</si>
  <si>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</si>
  <si>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код 
по ОКЕИ</t>
  </si>
  <si>
    <t xml:space="preserve">для осуществления основной деятельности </t>
  </si>
  <si>
    <t>для иных целей</t>
  </si>
  <si>
    <t>на основании договоров аренды</t>
  </si>
  <si>
    <t xml:space="preserve"> на основании договоров безвозмездного пользования</t>
  </si>
  <si>
    <t>без оформления права пользования (с почасовой оплатой)</t>
  </si>
  <si>
    <t>в рамках государственного (муниципального) задания</t>
  </si>
  <si>
    <t>за плату сверх государственного (муниципального) задания</t>
  </si>
  <si>
    <t>4.1</t>
  </si>
  <si>
    <r>
      <t>Площадные объекты</t>
    </r>
    <r>
      <rPr>
        <vertAlign val="superscript"/>
        <sz val="10"/>
        <color theme="1"/>
        <rFont val="Times New Roman"/>
      </rPr>
      <t>25</t>
    </r>
    <r>
      <rPr>
        <sz val="10"/>
        <color theme="1"/>
        <rFont val="Times New Roman"/>
      </rPr>
      <t>, всего</t>
    </r>
  </si>
  <si>
    <t xml:space="preserve">в том числе:
</t>
  </si>
  <si>
    <t>Котельная-нежилое помещение №1, расположенное на первом этаже одноэтажного кирпичного здания с одноэтажным блочным пристроем</t>
  </si>
  <si>
    <t>Чувашская Республика-Чувашия,г.Козловка,ул.Гагарина, д.15</t>
  </si>
  <si>
    <t>21:12:000000:6667</t>
  </si>
  <si>
    <t>97519000</t>
  </si>
  <si>
    <t>кв.м</t>
  </si>
  <si>
    <t>055</t>
  </si>
  <si>
    <t>Сарай</t>
  </si>
  <si>
    <t>21:12:000000:2185</t>
  </si>
  <si>
    <t>Здание типографии</t>
  </si>
  <si>
    <t>Чувашская Республика-Чувашия,г.Козловка,ул.Гагарина,д.15</t>
  </si>
  <si>
    <t>21:12:000000:6665</t>
  </si>
  <si>
    <t>Гараж</t>
  </si>
  <si>
    <t>21:12:000000:6668</t>
  </si>
  <si>
    <t>Туалет</t>
  </si>
  <si>
    <t>21:12:000000:6669</t>
  </si>
  <si>
    <t>Здание редакции</t>
  </si>
  <si>
    <r>
      <t>Линейные объекты</t>
    </r>
    <r>
      <rPr>
        <vertAlign val="superscript"/>
        <sz val="10"/>
        <color theme="1"/>
        <rFont val="Times New Roman"/>
      </rPr>
      <t>26</t>
    </r>
    <r>
      <rPr>
        <sz val="10"/>
        <color theme="1"/>
        <rFont val="Times New Roman"/>
      </rPr>
      <t>, всего</t>
    </r>
  </si>
  <si>
    <t>Резервуары, емкости, иные аналогичные объекты, всего</t>
  </si>
  <si>
    <t>Скважины, иные аналогичные объекты, всего</t>
  </si>
  <si>
    <r>
      <t>Иные объекты, включая точечные</t>
    </r>
    <r>
      <rPr>
        <sz val="10"/>
        <color theme="1"/>
        <rFont val="Times New Roman"/>
      </rPr>
      <t xml:space="preserve">, всего </t>
    </r>
  </si>
  <si>
    <r>
      <rPr>
        <vertAlign val="superscript"/>
        <sz val="8"/>
        <color indexed="2"/>
        <rFont val="Times New Roman"/>
      </rPr>
      <t>24.1</t>
    </r>
    <r>
      <rPr>
        <sz val="8"/>
        <color indexed="2"/>
        <rFont val="Times New Roman"/>
      </rPr>
      <t xml:space="preserve"> Указывается уникальный код объекта капитального строительства, объекта недвижимого имущества (при наличии).</t>
    </r>
  </si>
  <si>
    <r>
      <rPr>
        <vertAlign val="superscript"/>
        <sz val="8"/>
        <color theme="1"/>
        <rFont val="Times New Roman"/>
      </rPr>
      <t xml:space="preserve">25 </t>
    </r>
    <r>
      <rPr>
        <sz val="8"/>
        <color theme="1"/>
        <rFont val="Times New Roman"/>
      </rPr>
      <t>Указываются здания, строения, сооружения и иные аналогичные объекты.</t>
    </r>
  </si>
  <si>
    <r>
      <rPr>
        <vertAlign val="superscript"/>
        <sz val="8"/>
        <color theme="1"/>
        <rFont val="Times New Roman"/>
      </rPr>
      <t xml:space="preserve">26 </t>
    </r>
    <r>
      <rPr>
        <sz val="8"/>
        <color theme="1"/>
        <rFont val="Times New Roman"/>
      </rPr>
      <t>Указываются линии электропередачи, линии связи (в том числе линейно-кабельные сооружения), трубопроводы, автомобильные дороги, железнодорожные линии и другие подобные сооружения.</t>
    </r>
  </si>
  <si>
    <t>Наименование объекта</t>
  </si>
  <si>
    <t xml:space="preserve">Не используется </t>
  </si>
  <si>
    <t>Фактические расходы на содержание объекта недвижимого имущества (руб в год)</t>
  </si>
  <si>
    <t>проводится капитальный ремонт и/или реконструкция</t>
  </si>
  <si>
    <t xml:space="preserve"> в связи с аварийным состоянием</t>
  </si>
  <si>
    <t>услуги по содержанию имущества</t>
  </si>
  <si>
    <t>налог на имущество</t>
  </si>
  <si>
    <t>требуется ремонт</t>
  </si>
  <si>
    <t>ожидает списания</t>
  </si>
  <si>
    <r>
      <t>возмещается пользователями имущества</t>
    </r>
    <r>
      <rPr>
        <vertAlign val="superscript"/>
        <sz val="10"/>
        <color theme="1"/>
        <rFont val="Times New Roman"/>
      </rPr>
      <t>24.2</t>
    </r>
  </si>
  <si>
    <r>
      <t>по неиспользуемому имуществу</t>
    </r>
    <r>
      <rPr>
        <vertAlign val="superscript"/>
        <sz val="10"/>
        <color theme="1"/>
        <rFont val="Times New Roman"/>
      </rPr>
      <t>24.3</t>
    </r>
  </si>
  <si>
    <r>
      <rPr>
        <vertAlign val="superscript"/>
        <sz val="8"/>
        <rFont val="Times New Roman"/>
      </rPr>
      <t>24.2</t>
    </r>
    <r>
      <rPr>
        <sz val="8"/>
        <rFont val="Times New Roman"/>
      </rPr>
      <t xml:space="preserve"> Указываются расходы, возмещенные учреждению пользователями
объектов недвижимого имущества, указанных в графе 13.</t>
    </r>
  </si>
  <si>
    <r>
      <rPr>
        <vertAlign val="superscript"/>
        <sz val="8"/>
        <rFont val="Times New Roman"/>
      </rPr>
      <t>24.3</t>
    </r>
    <r>
      <rPr>
        <sz val="8"/>
        <rFont val="Times New Roman"/>
      </rPr>
      <t xml:space="preserve"> Указываются расходы учреждения на содержание объектов недвижимого
имущества, указанных в графе 17.</t>
    </r>
  </si>
  <si>
    <t>Приложение № 11</t>
  </si>
  <si>
    <t>Сведения о земельных участках,
предоставленных на праве постоянного (бессрочного) пользования</t>
  </si>
  <si>
    <t xml:space="preserve"> на 1  января 2024 г.</t>
  </si>
  <si>
    <t>Субъект Российской Федерации, 20</t>
  </si>
  <si>
    <t>Кадастро-вый номер</t>
  </si>
  <si>
    <t xml:space="preserve">Единица измерения 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</si>
  <si>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</si>
  <si>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</si>
  <si>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
(руб в год)</t>
  </si>
  <si>
    <t>наимено-
вание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</si>
  <si>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</si>
  <si>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</si>
  <si>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</si>
  <si>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
на землю</t>
  </si>
  <si>
    <t>в рамках 
государственного (муниципального) задания</t>
  </si>
  <si>
    <t>без оформления права пользования</t>
  </si>
  <si>
    <t>из них возмещается пользователями имущества</t>
  </si>
  <si>
    <t>Земельный участок</t>
  </si>
  <si>
    <t>429430, Чувашская Республика-Чувашия,г.Козловка,ул.Гагарина,д.15</t>
  </si>
  <si>
    <t>21:12:121601:41</t>
  </si>
  <si>
    <t>1001</t>
  </si>
  <si>
    <t>1002</t>
  </si>
  <si>
    <t>Приложение № 12</t>
  </si>
  <si>
    <t>Сведения о недвижимом имуществе, используемом по договору аренды</t>
  </si>
  <si>
    <t xml:space="preserve">Автономное учреждение Чувашской Республики «Редакция Козловской районной газеты «Ялав» («Знамя») Министерства цифрового развития, информационной политики и массовых коммуникаций Чувашской Республики        
            </t>
  </si>
  <si>
    <t>Раздел 1. Сведения о недвижимом имуществе, используемом на праве аренды с помесячной оплатой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</si>
  <si>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</si>
  <si>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</si>
  <si>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</si>
  <si>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</si>
  <si>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(руб/год)</t>
  </si>
  <si>
    <t>Направление использования арендованного имущества</t>
  </si>
  <si>
    <t>Обоснование заключения договора аренды</t>
  </si>
  <si>
    <t>код 
по 
КИСЭ</t>
  </si>
  <si>
    <t>начала</t>
  </si>
  <si>
    <t>окончания</t>
  </si>
  <si>
    <t>за единицу меры (руб/мес)</t>
  </si>
  <si>
    <t>за объект 
(руб/год)</t>
  </si>
  <si>
    <r>
      <t>для осуществления  основной деятельности</t>
    </r>
    <r>
      <rPr>
        <vertAlign val="superscript"/>
        <sz val="10"/>
        <color theme="1"/>
        <rFont val="Times New Roman"/>
      </rPr>
      <t>27</t>
    </r>
  </si>
  <si>
    <r>
      <t>для осуществления  иной деятельности</t>
    </r>
    <r>
      <rPr>
        <vertAlign val="superscript"/>
        <sz val="10"/>
        <color theme="1"/>
        <rFont val="Times New Roman"/>
      </rPr>
      <t>28</t>
    </r>
  </si>
  <si>
    <t>Резервуары,емкости, иные аналогичные объекты, всего</t>
  </si>
  <si>
    <t>Раздел 2. Сведения о недвижимом имуществе, используемом на праве аренды с почасовой оплатой</t>
  </si>
  <si>
    <t xml:space="preserve">Количество арендуемого имущества
</t>
  </si>
  <si>
    <t>Длительность использования (час)</t>
  </si>
  <si>
    <t>Фактические расходы на содержание объекта недвижимого имущества (руб/год)</t>
  </si>
  <si>
    <t>Направление использования объекта недвижимого имущества</t>
  </si>
  <si>
    <t>за единицу меры (руб/час)</t>
  </si>
  <si>
    <t>за объект 
(руб/час)</t>
  </si>
  <si>
    <t>всего за год
(руб)</t>
  </si>
  <si>
    <r>
      <rPr>
        <vertAlign val="superscript"/>
        <sz val="10"/>
        <color theme="1"/>
        <rFont val="Times New Roman"/>
      </rPr>
      <t>27</t>
    </r>
    <r>
      <rPr>
        <sz val="10"/>
        <color theme="1"/>
        <rFont val="Times New Roman"/>
      </rPr>
      <t xml:space="preserve"> Указывается направление использования объекта недвижимого имущества "1" - для осуществления основной деятельности в рамках государственного (муниципального) задания, "2" - для осуществления основной деятельности за плату сверх государственного (муниципального) задания.</t>
    </r>
  </si>
  <si>
    <r>
      <rPr>
        <vertAlign val="superscript"/>
        <sz val="10"/>
        <color theme="1"/>
        <rFont val="Times New Roman"/>
      </rPr>
      <t>28</t>
    </r>
    <r>
      <rPr>
        <sz val="10"/>
        <color theme="1"/>
        <rFont val="Times New Roman"/>
      </rPr>
      <t xml:space="preserve"> Указывается направление использования объекта недвижимого имущества "3" - проведение концертно-зрелищных мероприятий и иных культурно-массовых мероприятий, "4" - проведение спортивных мероприятий, "5" - проведение конференций, семинаров, выставок, переговоров, встреч, совещаний, съездов, конгрессов, "6" - для иных мероприятий. </t>
    </r>
  </si>
  <si>
    <t>Приложение № 13</t>
  </si>
  <si>
    <t>Сведения о недвижимом имуществе, используемом по договору безвозмездного пользования (договору ссуды)</t>
  </si>
  <si>
    <t xml:space="preserve"> на 1 января 2024 г.</t>
  </si>
  <si>
    <t xml:space="preserve">Автономное учреждение Чувашской Республики «Редакция Козловской районной газеты «Ялав» («Знамя») Министерства цифрового развития, информационной политики и массовых коммуникаций Чувашской Республики </t>
  </si>
  <si>
    <t xml:space="preserve">Количество имущества
</t>
  </si>
  <si>
    <t>Ссудодатель</t>
  </si>
  <si>
    <t>Фактические расходы на содержание объекта недвижимого имущества 
(руб/год)</t>
  </si>
  <si>
    <t>Обоснование заключения договора ссуды</t>
  </si>
  <si>
    <t>код 
по КИСЭ</t>
  </si>
  <si>
    <r>
      <t>Площадные объекты</t>
    </r>
    <r>
      <rPr>
        <vertAlign val="superscript"/>
        <sz val="10"/>
        <rFont val="Times New Roman"/>
      </rPr>
      <t>25</t>
    </r>
    <r>
      <rPr>
        <sz val="10"/>
        <rFont val="Times New Roman"/>
      </rPr>
      <t>, всего</t>
    </r>
  </si>
  <si>
    <r>
      <t>Линейные объекты</t>
    </r>
    <r>
      <rPr>
        <vertAlign val="superscript"/>
        <sz val="10"/>
        <rFont val="Times New Roman"/>
      </rPr>
      <t>26</t>
    </r>
    <r>
      <rPr>
        <sz val="10"/>
        <rFont val="Times New Roman"/>
      </rPr>
      <t>, всего</t>
    </r>
  </si>
  <si>
    <t xml:space="preserve">Иные объекты, включая точечные, всего </t>
  </si>
  <si>
    <t>Всего:</t>
  </si>
  <si>
    <t>Константинов Н.В.</t>
  </si>
  <si>
    <t>Приложение № 14</t>
  </si>
  <si>
    <t>Сведения об особо ценном движимом имуществе (за исключением транспортных средств)</t>
  </si>
  <si>
    <t xml:space="preserve">Министерство цифрового развития, информационной политики и массовых коммуникаций Чувашской Республики          </t>
  </si>
  <si>
    <t xml:space="preserve">Раздел 1. Сведения о наличии, состоянии и использовании особо ценного движимого имущества </t>
  </si>
  <si>
    <t>Наименование показателя 
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</si>
  <si>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</si>
  <si>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</si>
  <si>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</si>
  <si>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</si>
  <si>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</si>
  <si>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</si>
  <si>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</si>
  <si>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</si>
  <si>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</si>
  <si>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</si>
  <si>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в том числе:
для основной деятельности</t>
  </si>
  <si>
    <t>из них:
для оказания услуг (выполнения работ) в рамках утвержденного государственного (муниципального) задания</t>
  </si>
  <si>
    <t>для иной деятельности</t>
  </si>
  <si>
    <t>Машины и оборудование</t>
  </si>
  <si>
    <t>Хозяйственный и производственный инвентарь, всего</t>
  </si>
  <si>
    <t>Прочие основные средства, всего</t>
  </si>
  <si>
    <r>
      <t>Фактический срок использования</t>
    </r>
    <r>
      <rPr>
        <vertAlign val="superscript"/>
        <sz val="10"/>
        <rFont val="Times New Roman"/>
      </rPr>
      <t>29</t>
    </r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</si>
  <si>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</si>
  <si>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</si>
  <si>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</si>
  <si>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</si>
  <si>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</si>
  <si>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</si>
  <si>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
ед</t>
  </si>
  <si>
    <t>балансовая стоимость, 
руб</t>
  </si>
  <si>
    <t>балансовая стоимость, руб</t>
  </si>
  <si>
    <r>
      <rPr>
        <vertAlign val="superscript"/>
        <sz val="8"/>
        <rFont val="Times New Roman"/>
      </rPr>
      <t xml:space="preserve">29 </t>
    </r>
    <r>
      <rPr>
        <sz val="8"/>
        <rFont val="Times New Roman"/>
      </rPr>
      <t>Срок использования имущества считается начиная с 1-го числа месяца, следующего за месяцем принятия его к бухгалтерскому учету.</t>
    </r>
  </si>
  <si>
    <t>Остаточная стоимость объектов особо ценного движимого имущества,</t>
  </si>
  <si>
    <t xml:space="preserve">в том числе с оставшимся сроком полезного использования 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</si>
  <si>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</si>
  <si>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</si>
  <si>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</si>
  <si>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</si>
  <si>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</si>
  <si>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</si>
  <si>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</si>
  <si>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</si>
  <si>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</si>
  <si>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Хозяйственный и производственный инвентарь</t>
  </si>
  <si>
    <t>Прочие основные средства</t>
  </si>
  <si>
    <t>Раздел 2. Сведения о расходах на содержание особо ценного движимого имущества</t>
  </si>
  <si>
    <t>Всего
 за отчетный период</t>
  </si>
  <si>
    <t>Расходы на содержание особо ценного движимого имущества</t>
  </si>
  <si>
    <t xml:space="preserve"> 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</si>
  <si>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</si>
  <si>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</si>
  <si>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</si>
  <si>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 xml:space="preserve">иные расходы 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</si>
  <si>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</si>
  <si>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</si>
  <si>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</si>
  <si>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</si>
  <si>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техобслуживание сторонними организациями</t>
  </si>
  <si>
    <t>Приложение № 15</t>
  </si>
  <si>
    <t>Сведения о транспортных средствах</t>
  </si>
  <si>
    <t>Раздел 1. Сведения об используемых транспортных средствах</t>
  </si>
  <si>
    <t>Транспортные средства, ед</t>
  </si>
  <si>
    <t xml:space="preserve"> в том числе:</t>
  </si>
  <si>
    <t xml:space="preserve"> в оперативном управлении учреждения</t>
  </si>
  <si>
    <t>по договорам аренды</t>
  </si>
  <si>
    <t xml:space="preserve"> 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</si>
  <si>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</si>
  <si>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</si>
  <si>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</si>
  <si>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</si>
  <si>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r>
      <t>в том числе:</t>
    </r>
    <r>
      <rPr>
        <vertAlign val="superscript"/>
        <sz val="10"/>
        <color theme="1"/>
        <rFont val="Times New Roman"/>
      </rPr>
      <t>30</t>
    </r>
    <r>
      <rPr>
        <sz val="10"/>
        <color theme="1"/>
        <rFont val="Times New Roman"/>
      </rPr>
      <t xml:space="preserve">
средней стоимостью менее 3 миллионов рублей, с года выпуска которых прошло не более 3 лет</t>
    </r>
  </si>
  <si>
    <t>средней стоимостью менее 3 миллионов рублей, с года выпуска которых прошло более 3 лет</t>
  </si>
  <si>
    <t>средней стоимостью от 3 миллионов до 5 миллионов рублей включительно, с года выпуска которыхпрошло не более 3 лет</t>
  </si>
  <si>
    <t>средней стоимостью от 3 миллионов до 5 миллионов рублей включительно, с года выпуска которых прошло более 3 лет</t>
  </si>
  <si>
    <t>средней стоимостью от 5 миллионов до 10 миллионов рублей включительно, с года выпуска которых прошло не более 3 лет</t>
  </si>
  <si>
    <t>средней стоимостью от 5 миллионов до 10 миллионов рублей включительно, с года выпуска которых прошло более 3 лет</t>
  </si>
  <si>
    <t>средней стоимостью от 10 миллионов до 15 миллионов рублей включительно</t>
  </si>
  <si>
    <t>средней стоимостью от 15 миллионов рублей</t>
  </si>
  <si>
    <t>автомобили скорой медицинской помощи</t>
  </si>
  <si>
    <t>автомобили грузовые, за исключением специальных</t>
  </si>
  <si>
    <t>специальные грузовые автомашины (молоковозы, скотовозы, специальные машины для перевозки птицы, машины для перевозки минеральных удобрений, ветеринарной помощи, технического обслуживания)</t>
  </si>
  <si>
    <t>автобусы</t>
  </si>
  <si>
    <t>тракторы самоходные комбайны</t>
  </si>
  <si>
    <t>мотосани, снегоходы</t>
  </si>
  <si>
    <t>прочие самоходные машины и механизмы на пневматическом и гусеничном ходу</t>
  </si>
  <si>
    <t>мотоциклы, мотороллеры</t>
  </si>
  <si>
    <t>Воздушные судна</t>
  </si>
  <si>
    <t>самолеты, всего</t>
  </si>
  <si>
    <r>
      <t>в том числе:</t>
    </r>
    <r>
      <rPr>
        <vertAlign val="superscript"/>
        <sz val="10"/>
        <color theme="1"/>
        <rFont val="Times New Roman"/>
      </rPr>
      <t>30</t>
    </r>
    <r>
      <rPr>
        <sz val="10"/>
        <color theme="1"/>
        <rFont val="Times New Roman"/>
      </rPr>
      <t xml:space="preserve">
самолеты пассажирские</t>
    </r>
  </si>
  <si>
    <t>самолеты грузовые</t>
  </si>
  <si>
    <t>самолеты пожарные</t>
  </si>
  <si>
    <t>самолеты аварийно-технической службы</t>
  </si>
  <si>
    <t>другие самолеты</t>
  </si>
  <si>
    <t>вертолеты, всего</t>
  </si>
  <si>
    <r>
      <t>в том числе:</t>
    </r>
    <r>
      <rPr>
        <vertAlign val="superscript"/>
        <sz val="10"/>
        <color theme="1"/>
        <rFont val="Times New Roman"/>
      </rPr>
      <t>30</t>
    </r>
    <r>
      <rPr>
        <sz val="10"/>
        <color theme="1"/>
        <rFont val="Times New Roman"/>
      </rPr>
      <t xml:space="preserve">
вертолеты пассажирские</t>
    </r>
  </si>
  <si>
    <t>вертолеты грузовые</t>
  </si>
  <si>
    <t>вертолеты пожарные</t>
  </si>
  <si>
    <t>вертолеты аварийно-технической службы</t>
  </si>
  <si>
    <t>другие вертолеты</t>
  </si>
  <si>
    <t>воздушные транспортные средства, не имеющие двигателей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</si>
  <si>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</si>
  <si>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</si>
  <si>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</si>
  <si>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</si>
  <si>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</si>
  <si>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</si>
  <si>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моторные лодки</t>
  </si>
  <si>
    <t>парусно-моторные суда</t>
  </si>
  <si>
    <t>другие водные транспортные средства самоходные</t>
  </si>
  <si>
    <t>несамоходные (буксируемые) суда и иные транспортные средства (водные транспортные средства, не имеющие двигателей)</t>
  </si>
  <si>
    <r>
      <rPr>
        <vertAlign val="superscript"/>
        <sz val="8"/>
        <color theme="1"/>
        <rFont val="Times New Roman"/>
      </rPr>
      <t>30</t>
    </r>
    <r>
      <rPr>
        <sz val="8"/>
        <color theme="1"/>
        <rFont val="Times New Roman"/>
      </rPr>
      <t xml:space="preserve"> Показатели формируются в случае, если требование о детализации установлено органом, осуществляющим функции и полномочия учредителя.</t>
    </r>
  </si>
  <si>
    <t>Раздел 2. Сведения о неиспользуемых транспортных средствах, находящихся в оперативном управлении учреждения</t>
  </si>
  <si>
    <t>проводится капитальный ремонт и/или 
реконструкция</t>
  </si>
  <si>
    <t xml:space="preserve"> в связи с аварийным состоянием (требуется ремонт)</t>
  </si>
  <si>
    <r>
      <t xml:space="preserve"> в связи с аварийным состоянием 
(подлежит списанию)</t>
    </r>
    <r>
      <rPr>
        <vertAlign val="superscript"/>
        <sz val="10"/>
        <color theme="1"/>
        <rFont val="Times New Roman"/>
      </rPr>
      <t>31</t>
    </r>
  </si>
  <si>
    <t>излишнее имущество (подлежит передаче в казну РФ)</t>
  </si>
  <si>
    <t>средней стоимостью от 3 миллионов до 5 миллионов рублей включительно, с года выпуска которыхпрошло не более 3 лет;</t>
  </si>
  <si>
    <r>
      <rPr>
        <vertAlign val="superscript"/>
        <sz val="8"/>
        <rFont val="Times New Roman"/>
      </rPr>
      <t xml:space="preserve">31 </t>
    </r>
    <r>
      <rPr>
        <sz val="8"/>
        <rFont val="Times New Roman"/>
      </rPr>
      <t>Указываются транспортные средства, в отношении которых принято решение о списании, ожидается согласование органом, осуществляющим функции и полномочия учредителя.</t>
    </r>
  </si>
  <si>
    <t>Раздел 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</si>
  <si>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</si>
  <si>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 xml:space="preserve">Транспортные средства, используемые в общехозяйственных целях </t>
  </si>
  <si>
    <t>в целях обсуживания административно-управленческого персонала</t>
  </si>
  <si>
    <r>
      <t>в иных целях</t>
    </r>
    <r>
      <rPr>
        <vertAlign val="superscript"/>
        <sz val="10"/>
        <rFont val="Times New Roman"/>
      </rPr>
      <t>32</t>
    </r>
  </si>
  <si>
    <t xml:space="preserve"> в оперативном управлении учреждения, ед.</t>
  </si>
  <si>
    <t xml:space="preserve"> по договорам аренды, ед.</t>
  </si>
  <si>
    <t xml:space="preserve"> по договорам  безвозмездного пользования, ед.</t>
  </si>
  <si>
    <t>тракторы самоходные, комбайны</t>
  </si>
  <si>
    <r>
      <rPr>
        <vertAlign val="superscript"/>
        <sz val="10"/>
        <rFont val="Times New Roman"/>
      </rPr>
      <t xml:space="preserve">32 </t>
    </r>
    <r>
      <rPr>
        <sz val="10"/>
        <rFont val="Times New Roman"/>
      </rPr>
      <t>Указываются транспортные средства, используемые в целях уборки территории, вывоза мусора, перевозки имущества (грузов), а также в целях перевозки людей.</t>
    </r>
  </si>
  <si>
    <t>Раздел 4. Сведения о расходах на содержание транспортных средств</t>
  </si>
  <si>
    <t>Расходы на содержание транспортных средств</t>
  </si>
  <si>
    <t>всего
 за отчетный период</t>
  </si>
  <si>
    <t xml:space="preserve"> на обсуживание транспортных средств</t>
  </si>
  <si>
    <t>содержание гаражей</t>
  </si>
  <si>
    <t>уплата транспортного налога</t>
  </si>
  <si>
    <t>расходы 
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</si>
  <si>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</si>
  <si>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</si>
  <si>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</si>
  <si>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аренда гаражей, парковочных мест</t>
  </si>
  <si>
    <t>водителей</t>
  </si>
  <si>
    <t>обслужи-вающего персонала гаражей</t>
  </si>
  <si>
    <t>администра-тивного персонала гаражей</t>
  </si>
  <si>
    <t>Приложение № 16</t>
  </si>
  <si>
    <t xml:space="preserve">Сведения об имуществе, за исключением земельных участков, переданном в аренду  </t>
  </si>
  <si>
    <t xml:space="preserve">                 на 1января 2024 г.</t>
  </si>
  <si>
    <t xml:space="preserve">Министерство цифрового развития, информационной политики и массовых коммуникаций Чувашской Республики       </t>
  </si>
  <si>
    <r>
      <t>Адрес</t>
    </r>
    <r>
      <rPr>
        <vertAlign val="superscript"/>
        <sz val="10"/>
        <color theme="1"/>
        <rFont val="Times New Roman"/>
      </rPr>
      <t>33</t>
    </r>
  </si>
  <si>
    <r>
      <t>Вид объекта</t>
    </r>
    <r>
      <rPr>
        <vertAlign val="superscript"/>
        <sz val="10"/>
        <rFont val="Times New Roman"/>
      </rPr>
      <t>34</t>
    </r>
  </si>
  <si>
    <t>Объем переданого имущества</t>
  </si>
  <si>
    <r>
      <t>Направление использования</t>
    </r>
    <r>
      <rPr>
        <vertAlign val="superscript"/>
        <sz val="10"/>
        <rFont val="Times New Roman"/>
      </rPr>
      <t>35</t>
    </r>
  </si>
  <si>
    <r>
      <t>Комментарий</t>
    </r>
    <r>
      <rPr>
        <vertAlign val="superscript"/>
        <sz val="10"/>
        <rFont val="Times New Roman"/>
      </rPr>
      <t>36</t>
    </r>
  </si>
  <si>
    <r>
      <rPr>
        <vertAlign val="superscript"/>
        <sz val="8"/>
        <color theme="1"/>
        <rFont val="Times New Roman"/>
      </rPr>
      <t xml:space="preserve">33 </t>
    </r>
    <r>
      <rPr>
        <sz val="8"/>
        <color theme="1"/>
        <rFont val="Times New Roman"/>
      </rPr>
      <t>Заполняется в отношении недвижимого имущества.</t>
    </r>
  </si>
  <si>
    <r>
      <rPr>
        <vertAlign val="superscript"/>
        <sz val="8"/>
        <color theme="1"/>
        <rFont val="Times New Roman"/>
      </rPr>
      <t>34</t>
    </r>
    <r>
      <rPr>
        <sz val="8"/>
        <color theme="1"/>
        <rFont val="Times New Roman"/>
      </rPr>
      <t xml:space="preserve"> Указывается вид объекта: 1 - здание (строение, сооружение) в целом, 2 - помещение в здании, строении (за исключением подвалов, чердаков), 3 - подвалы, чердаки, 4 - конструктивная часть здания (крыша, стена), 5 - архитектурный элемент фасада здания (навес над входными дверями зданий), 6 - часть помещения в местах общего пользования (вестибюли, холлы, фойе, коридоры), 7 - линии электропередачи, линии связи (в том числе линейно-кабельные сооружения), 8 - трубопроводы, 9 - автомобильные дороги, 10 - железнодорожные линии, 11 - резервуар, иная емкость, 12 - скважины на воду, 13 - скважины газовые и нефтяные, 14 - скважины иные, 15 - движимое имущество, предоставляемое в прокат, 16 - иные.</t>
    </r>
  </si>
  <si>
    <r>
      <rPr>
        <vertAlign val="superscript"/>
        <sz val="8"/>
        <color theme="1"/>
        <rFont val="Times New Roman"/>
      </rPr>
      <t>35</t>
    </r>
    <r>
      <rPr>
        <sz val="8"/>
        <color theme="1"/>
        <rFont val="Times New Roman"/>
      </rPr>
      <t xml:space="preserve"> Указывается направление использования имущества, переданного в аренду (разрешенное использование): 1 - размещение банкоматов, 2 - размещение торговых автоматов для продажи воды, кофе и кондитерских изделий, 3 - размещение столовых и буфетов, 4 - размещение книжных киосков, магазинов канцелярских принадлежностей, 5 - размещение аптечных пунктов, 6 - размещение торговых автоматов для продажи бахил, одноразовых халатов, 7 - размещение платежных терминалов, 8 - размещение иных торговых точек, 9 - размещение офисов банков, 10 - проведение образовательных и информационно-просветительских мероприятий, 11 - проведение концертно-зрелищных мероприятий, 12 - проведение ярмарок, выставок, 13 - проведение конгрессов, съездов, симпозиумов, конференций, 14 - проведение спортивных мероприятий, 15 - проведение иных культурно-массовых мероприятий, 16 - прокат оборудования, 17 - прокат спортивного инвентаря, 18 - иное.</t>
    </r>
  </si>
  <si>
    <r>
      <rPr>
        <vertAlign val="superscript"/>
        <sz val="8"/>
        <color theme="1"/>
        <rFont val="Times New Roman"/>
      </rPr>
      <t>36</t>
    </r>
    <r>
      <rPr>
        <sz val="8"/>
        <color theme="1"/>
        <rFont val="Times New Roman"/>
      </rPr>
      <t xml:space="preserve"> В случае указания в графе 8 значения  «18 - иное», указывается направление использования переданного в аренду имущества.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</si>
</sst>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0000"/>
  </numFmts>
  <fonts count="49" x14ac:knownFonts="1">
    <font>
      <sz val="11"/>
      <color theme="1"/>
      <name val="Calibri"/>
      <scheme val="minor"/>
    </font>
    <font>
      <sz val="10"/>
      <name val="Arial Cyr"/>
    </font>
    <font>
      <sz val="10"/>
      <color theme="1"/>
      <name val="Times New Roman"/>
    </font>
    <font>
      <b/>
      <sz val="10"/>
      <name val="Times New Roman"/>
    </font>
    <font>
      <sz val="10"/>
      <name val="Times New Roman"/>
    </font>
    <font>
      <b/>
      <sz val="10"/>
      <color theme="1"/>
      <name val="Times New Roman"/>
    </font>
    <font>
      <sz val="10"/>
      <color theme="1"/>
      <name val="Calibri"/>
      <scheme val="minor"/>
    </font>
    <font>
      <i/>
      <sz val="10"/>
      <name val="Times New Roman"/>
    </font>
    <font>
      <sz val="10"/>
      <color theme="1"/>
      <name val="Times New Roman"/>
    </font>
    <font>
      <b/>
      <sz val="10"/>
      <color indexed="2"/>
      <name val="Times New Roman"/>
    </font>
    <font>
      <b/>
      <i/>
      <sz val="10"/>
      <name val="Times New Roman"/>
    </font>
    <font>
      <sz val="10"/>
      <color indexed="2"/>
      <name val="Times New Roman"/>
    </font>
    <font>
      <sz val="8"/>
      <name val="Arial Cyr"/>
    </font>
    <font>
      <sz val="8"/>
      <color theme="1"/>
      <name val="Times New Roman"/>
    </font>
    <font>
      <sz val="8"/>
      <color theme="1"/>
      <name val="Calibri"/>
      <scheme val="minor"/>
    </font>
    <font>
      <b/>
      <sz val="10"/>
      <name val="Arial"/>
    </font>
    <font>
      <sz val="10"/>
      <color indexed="5"/>
      <name val="Times New Roman"/>
    </font>
    <font>
      <b/>
      <sz val="10"/>
      <color theme="1"/>
      <name val="Calibri"/>
      <scheme val="minor"/>
    </font>
    <font>
      <b/>
      <sz val="11"/>
      <color theme="1"/>
      <name val="Times New Roman"/>
    </font>
    <font>
      <sz val="14"/>
      <color theme="1"/>
      <name val="Times New Roman"/>
    </font>
    <font>
      <sz val="12"/>
      <color theme="1"/>
      <name val="Times New Roman"/>
    </font>
    <font>
      <sz val="11"/>
      <color theme="1"/>
      <name val="Times New Roman"/>
    </font>
    <font>
      <sz val="12"/>
      <color indexed="2"/>
      <name val="Times New Roman"/>
    </font>
    <font>
      <sz val="12"/>
      <name val="Times New Roman"/>
    </font>
    <font>
      <sz val="9"/>
      <color theme="1"/>
      <name val="Calibri"/>
      <scheme val="minor"/>
    </font>
    <font>
      <vertAlign val="superscript"/>
      <sz val="10"/>
      <name val="Times New Roman"/>
    </font>
    <font>
      <sz val="10"/>
      <color theme="1"/>
      <name val="Times New Roman Cyr"/>
    </font>
    <font>
      <sz val="8"/>
      <name val="Times New Roman"/>
    </font>
    <font>
      <b/>
      <sz val="11"/>
      <color theme="1"/>
      <name val="Calibri"/>
      <scheme val="minor"/>
    </font>
    <font>
      <sz val="8"/>
      <color indexed="2"/>
      <name val="Times New Roman"/>
    </font>
    <font>
      <sz val="10"/>
      <name val="Calibri"/>
      <scheme val="minor"/>
    </font>
    <font>
      <sz val="9"/>
      <color theme="1"/>
      <name val="Times New Roman"/>
    </font>
    <font>
      <b/>
      <sz val="12"/>
      <color theme="1"/>
      <name val="Times New Roman"/>
    </font>
    <font>
      <sz val="12"/>
      <color theme="1"/>
      <name val="Calibri"/>
      <scheme val="minor"/>
    </font>
    <font>
      <b/>
      <sz val="10"/>
      <name val="Times New Roman Cyr"/>
    </font>
    <font>
      <sz val="10"/>
      <name val="Times New Roman Cyr"/>
    </font>
    <font>
      <b/>
      <sz val="11"/>
      <name val="Times New Roman"/>
    </font>
    <font>
      <u/>
      <sz val="10"/>
      <color theme="1"/>
      <name val="Times New Roman"/>
    </font>
    <font>
      <b/>
      <u/>
      <sz val="10"/>
      <name val="Times New Roman"/>
    </font>
    <font>
      <sz val="9"/>
      <name val="Times New Roman"/>
    </font>
    <font>
      <b/>
      <sz val="9"/>
      <name val="Times New Roman"/>
    </font>
    <font>
      <sz val="10"/>
      <color theme="1"/>
      <name val="Times New Roman Cyr"/>
    </font>
    <font>
      <sz val="11"/>
      <color theme="1"/>
      <name val="Calibri"/>
      <scheme val="minor"/>
    </font>
    <font>
      <vertAlign val="superscript"/>
      <sz val="10"/>
      <color theme="1"/>
      <name val="Times New Roman"/>
    </font>
    <font>
      <vertAlign val="superscript"/>
      <sz val="8"/>
      <color theme="1"/>
      <name val="Times New Roman"/>
    </font>
    <font>
      <vertAlign val="superscript"/>
      <sz val="8"/>
      <color indexed="2"/>
      <name val="Times New Roman"/>
    </font>
    <font>
      <vertAlign val="superscript"/>
      <sz val="8"/>
      <name val="Times New Roman"/>
    </font>
    <font>
      <b/>
      <sz val="9"/>
      <name val="Tahoma"/>
    </font>
    <font>
      <sz val="9"/>
      <name val="Tahoma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theme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/>
      <right style="medium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 style="medium">
        <color auto="1"/>
      </right>
      <top/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/>
      <diagonal/>
    </border>
    <border>
      <left style="medium">
        <color theme="1"/>
      </left>
      <right style="thin">
        <color auto="1"/>
      </right>
      <top/>
      <bottom/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theme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theme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/>
      <top/>
      <bottom style="hair">
        <color auto="1"/>
      </bottom>
      <diagonal/>
    </border>
    <border>
      <left style="thin">
        <color theme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 style="thin">
        <color auto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auto="1"/>
      </bottom>
      <diagonal/>
    </border>
    <border>
      <left/>
      <right style="medium">
        <color theme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thin">
        <color auto="1"/>
      </right>
      <top style="thin">
        <color auto="1"/>
      </top>
      <bottom/>
      <diagonal/>
    </border>
    <border>
      <left/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medium">
        <color theme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theme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/>
      <diagonal/>
    </border>
    <border>
      <left style="thin">
        <color theme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theme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 style="medium">
        <color auto="1"/>
      </left>
      <right style="thin">
        <color theme="1"/>
      </right>
      <top style="medium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auto="1"/>
      </top>
      <bottom style="thin">
        <color theme="1"/>
      </bottom>
      <diagonal/>
    </border>
    <border>
      <left style="thin">
        <color theme="1"/>
      </left>
      <right style="medium">
        <color auto="1"/>
      </right>
      <top style="medium">
        <color auto="1"/>
      </top>
      <bottom style="thin">
        <color theme="1"/>
      </bottom>
      <diagonal/>
    </border>
    <border>
      <left style="medium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theme="1"/>
      </right>
      <top style="thin">
        <color theme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medium">
        <color auto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auto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 style="thin">
        <color auto="1"/>
      </bottom>
      <diagonal/>
    </border>
    <border>
      <left style="medium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auto="1"/>
      </right>
      <top/>
      <bottom style="thin">
        <color theme="1"/>
      </bottom>
      <diagonal/>
    </border>
    <border>
      <left style="medium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medium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 style="thin">
        <color auto="1"/>
      </top>
      <bottom style="medium">
        <color theme="1"/>
      </bottom>
      <diagonal/>
    </border>
    <border>
      <left/>
      <right style="medium">
        <color theme="1"/>
      </right>
      <top style="thin">
        <color auto="1"/>
      </top>
      <bottom/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 style="medium">
        <color theme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theme="1"/>
      </bottom>
      <diagonal/>
    </border>
    <border>
      <left style="medium">
        <color theme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5">
    <xf numFmtId="0" fontId="0" fillId="0" borderId="0"/>
    <xf numFmtId="0" fontId="1" fillId="0" borderId="0"/>
    <xf numFmtId="0" fontId="42" fillId="0" borderId="0"/>
    <xf numFmtId="0" fontId="1" fillId="0" borderId="0"/>
    <xf numFmtId="43" fontId="1" fillId="0" borderId="0" applyFont="0" applyFill="0" applyBorder="0" applyProtection="0"/>
  </cellStyleXfs>
  <cellXfs count="142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right" wrapText="1"/>
    </xf>
    <xf numFmtId="0" fontId="4" fillId="2" borderId="0" xfId="0" applyFont="1" applyFill="1"/>
    <xf numFmtId="49" fontId="4" fillId="2" borderId="0" xfId="0" applyNumberFormat="1" applyFont="1" applyFill="1"/>
    <xf numFmtId="0" fontId="3" fillId="2" borderId="0" xfId="0" applyFont="1" applyFill="1"/>
    <xf numFmtId="0" fontId="3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 wrapText="1" indent="1"/>
    </xf>
    <xf numFmtId="14" fontId="4" fillId="2" borderId="3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right" indent="1"/>
    </xf>
    <xf numFmtId="49" fontId="4" fillId="2" borderId="4" xfId="0" applyNumberFormat="1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wrapText="1"/>
    </xf>
    <xf numFmtId="0" fontId="2" fillId="2" borderId="6" xfId="0" applyFont="1" applyFill="1" applyBorder="1"/>
    <xf numFmtId="0" fontId="4" fillId="2" borderId="6" xfId="0" applyFont="1" applyFill="1" applyBorder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24" xfId="0" applyNumberFormat="1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horizontal="center" wrapText="1"/>
    </xf>
    <xf numFmtId="49" fontId="4" fillId="2" borderId="26" xfId="0" applyNumberFormat="1" applyFont="1" applyFill="1" applyBorder="1" applyAlignment="1">
      <alignment horizontal="right" vertical="center" wrapText="1"/>
    </xf>
    <xf numFmtId="4" fontId="4" fillId="2" borderId="27" xfId="0" applyNumberFormat="1" applyFont="1" applyFill="1" applyBorder="1" applyAlignment="1">
      <alignment horizontal="right" wrapText="1"/>
    </xf>
    <xf numFmtId="4" fontId="2" fillId="2" borderId="28" xfId="0" applyNumberFormat="1" applyFont="1" applyFill="1" applyBorder="1" applyAlignment="1">
      <alignment horizontal="right" wrapText="1"/>
    </xf>
    <xf numFmtId="49" fontId="4" fillId="2" borderId="29" xfId="0" applyNumberFormat="1" applyFont="1" applyFill="1" applyBorder="1" applyAlignment="1">
      <alignment horizontal="center" wrapText="1"/>
    </xf>
    <xf numFmtId="4" fontId="4" fillId="2" borderId="30" xfId="0" applyNumberFormat="1" applyFont="1" applyFill="1" applyBorder="1" applyAlignment="1">
      <alignment horizontal="right" wrapText="1"/>
    </xf>
    <xf numFmtId="4" fontId="4" fillId="2" borderId="31" xfId="0" applyNumberFormat="1" applyFont="1" applyFill="1" applyBorder="1" applyAlignment="1">
      <alignment horizontal="right" wrapText="1"/>
    </xf>
    <xf numFmtId="4" fontId="2" fillId="2" borderId="32" xfId="0" applyNumberFormat="1" applyFont="1" applyFill="1" applyBorder="1" applyAlignment="1">
      <alignment horizontal="right" wrapText="1"/>
    </xf>
    <xf numFmtId="49" fontId="4" fillId="2" borderId="0" xfId="0" applyNumberFormat="1" applyFont="1" applyFill="1" applyAlignment="1">
      <alignment horizontal="right" vertical="center" wrapText="1"/>
    </xf>
    <xf numFmtId="49" fontId="4" fillId="2" borderId="30" xfId="0" applyNumberFormat="1" applyFont="1" applyFill="1" applyBorder="1" applyAlignment="1">
      <alignment horizontal="right" vertical="center" wrapText="1"/>
    </xf>
    <xf numFmtId="49" fontId="4" fillId="2" borderId="33" xfId="0" applyNumberFormat="1" applyFont="1" applyFill="1" applyBorder="1" applyAlignment="1">
      <alignment horizontal="center" wrapText="1"/>
    </xf>
    <xf numFmtId="4" fontId="4" fillId="2" borderId="10" xfId="0" applyNumberFormat="1" applyFont="1" applyFill="1" applyBorder="1" applyAlignment="1">
      <alignment horizontal="right" wrapText="1"/>
    </xf>
    <xf numFmtId="49" fontId="4" fillId="2" borderId="35" xfId="0" applyNumberFormat="1" applyFont="1" applyFill="1" applyBorder="1" applyAlignment="1">
      <alignment horizontal="center" wrapText="1"/>
    </xf>
    <xf numFmtId="4" fontId="5" fillId="2" borderId="36" xfId="0" applyNumberFormat="1" applyFont="1" applyFill="1" applyBorder="1" applyAlignment="1">
      <alignment horizontal="right" wrapText="1"/>
    </xf>
    <xf numFmtId="4" fontId="4" fillId="2" borderId="37" xfId="0" applyNumberFormat="1" applyFont="1" applyFill="1" applyBorder="1" applyAlignment="1">
      <alignment horizontal="right" wrapText="1"/>
    </xf>
    <xf numFmtId="4" fontId="2" fillId="2" borderId="38" xfId="0" applyNumberFormat="1" applyFont="1" applyFill="1" applyBorder="1" applyAlignment="1">
      <alignment horizontal="right" wrapText="1"/>
    </xf>
    <xf numFmtId="49" fontId="4" fillId="2" borderId="0" xfId="0" applyNumberFormat="1" applyFont="1" applyFill="1" applyAlignment="1">
      <alignment horizontal="left" wrapText="1"/>
    </xf>
    <xf numFmtId="49" fontId="5" fillId="2" borderId="0" xfId="0" applyNumberFormat="1" applyFont="1" applyFill="1" applyAlignment="1">
      <alignment horizontal="center" wrapText="1"/>
    </xf>
    <xf numFmtId="0" fontId="6" fillId="2" borderId="0" xfId="0" applyFont="1" applyFill="1"/>
    <xf numFmtId="0" fontId="7" fillId="2" borderId="0" xfId="0" applyFont="1" applyFill="1" applyAlignment="1">
      <alignment horizontal="left" wrapText="1" indent="2"/>
    </xf>
    <xf numFmtId="49" fontId="4" fillId="2" borderId="0" xfId="0" applyNumberFormat="1" applyFont="1" applyFill="1" applyAlignment="1">
      <alignment horizontal="center"/>
    </xf>
    <xf numFmtId="4" fontId="4" fillId="2" borderId="0" xfId="0" applyNumberFormat="1" applyFont="1" applyFill="1"/>
    <xf numFmtId="0" fontId="4" fillId="2" borderId="30" xfId="0" applyFont="1" applyFill="1" applyBorder="1" applyAlignment="1">
      <alignment horizontal="center" vertical="center" wrapText="1"/>
    </xf>
    <xf numFmtId="0" fontId="2" fillId="2" borderId="14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19" xfId="2" applyFont="1" applyFill="1" applyBorder="1" applyAlignment="1">
      <alignment horizontal="center" vertical="center" wrapText="1"/>
    </xf>
    <xf numFmtId="0" fontId="2" fillId="2" borderId="30" xfId="2" applyFont="1" applyFill="1" applyBorder="1" applyAlignment="1">
      <alignment horizontal="center" vertical="center" wrapText="1"/>
    </xf>
    <xf numFmtId="49" fontId="4" fillId="2" borderId="39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wrapText="1"/>
    </xf>
    <xf numFmtId="49" fontId="4" fillId="2" borderId="25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right" wrapText="1"/>
    </xf>
    <xf numFmtId="4" fontId="4" fillId="2" borderId="26" xfId="0" applyNumberFormat="1" applyFont="1" applyFill="1" applyBorder="1" applyAlignment="1">
      <alignment horizontal="right"/>
    </xf>
    <xf numFmtId="4" fontId="2" fillId="2" borderId="26" xfId="0" applyNumberFormat="1" applyFont="1" applyFill="1" applyBorder="1" applyAlignment="1">
      <alignment horizontal="right"/>
    </xf>
    <xf numFmtId="4" fontId="4" fillId="2" borderId="40" xfId="0" applyNumberFormat="1" applyFont="1" applyFill="1" applyBorder="1" applyAlignment="1">
      <alignment horizontal="right" wrapText="1"/>
    </xf>
    <xf numFmtId="49" fontId="4" fillId="2" borderId="29" xfId="0" applyNumberFormat="1" applyFont="1" applyFill="1" applyBorder="1" applyAlignment="1">
      <alignment horizontal="center"/>
    </xf>
    <xf numFmtId="4" fontId="4" fillId="2" borderId="30" xfId="0" applyNumberFormat="1" applyFont="1" applyFill="1" applyBorder="1" applyAlignment="1">
      <alignment horizontal="right"/>
    </xf>
    <xf numFmtId="4" fontId="2" fillId="2" borderId="30" xfId="0" applyNumberFormat="1" applyFont="1" applyFill="1" applyBorder="1" applyAlignment="1">
      <alignment horizontal="right"/>
    </xf>
    <xf numFmtId="4" fontId="4" fillId="2" borderId="41" xfId="0" applyNumberFormat="1" applyFont="1" applyFill="1" applyBorder="1" applyAlignment="1">
      <alignment horizontal="right" wrapText="1"/>
    </xf>
    <xf numFmtId="0" fontId="4" fillId="2" borderId="17" xfId="0" applyFont="1" applyFill="1" applyBorder="1" applyAlignment="1">
      <alignment horizontal="left" wrapText="1" indent="2"/>
    </xf>
    <xf numFmtId="0" fontId="4" fillId="2" borderId="22" xfId="0" applyFont="1" applyFill="1" applyBorder="1" applyAlignment="1">
      <alignment horizontal="left" wrapText="1" indent="2"/>
    </xf>
    <xf numFmtId="0" fontId="8" fillId="2" borderId="22" xfId="0" applyFont="1" applyFill="1" applyBorder="1" applyAlignment="1">
      <alignment horizontal="left" wrapText="1" indent="2"/>
    </xf>
    <xf numFmtId="49" fontId="8" fillId="2" borderId="29" xfId="0" applyNumberFormat="1" applyFont="1" applyFill="1" applyBorder="1" applyAlignment="1">
      <alignment horizontal="center"/>
    </xf>
    <xf numFmtId="0" fontId="3" fillId="2" borderId="34" xfId="0" applyFont="1" applyFill="1" applyBorder="1" applyAlignment="1">
      <alignment horizontal="right" wrapText="1" indent="1"/>
    </xf>
    <xf numFmtId="0" fontId="3" fillId="2" borderId="35" xfId="0" applyFont="1" applyFill="1" applyBorder="1" applyAlignment="1">
      <alignment horizontal="center"/>
    </xf>
    <xf numFmtId="4" fontId="3" fillId="2" borderId="42" xfId="0" applyNumberFormat="1" applyFont="1" applyFill="1" applyBorder="1" applyAlignment="1">
      <alignment horizontal="right" wrapText="1"/>
    </xf>
    <xf numFmtId="49" fontId="2" fillId="2" borderId="42" xfId="0" applyNumberFormat="1" applyFont="1" applyFill="1" applyBorder="1" applyAlignment="1">
      <alignment horizontal="right"/>
    </xf>
    <xf numFmtId="4" fontId="4" fillId="2" borderId="42" xfId="0" applyNumberFormat="1" applyFont="1" applyFill="1" applyBorder="1" applyAlignment="1">
      <alignment horizontal="right"/>
    </xf>
    <xf numFmtId="4" fontId="4" fillId="2" borderId="43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 wrapText="1"/>
    </xf>
    <xf numFmtId="0" fontId="2" fillId="2" borderId="5" xfId="0" applyFont="1" applyFill="1" applyBorder="1" applyAlignment="1">
      <alignment horizontal="center" wrapText="1"/>
    </xf>
    <xf numFmtId="0" fontId="6" fillId="2" borderId="0" xfId="0" applyFont="1" applyFill="1" applyAlignment="1">
      <alignment wrapText="1"/>
    </xf>
    <xf numFmtId="0" fontId="6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top" wrapText="1"/>
    </xf>
    <xf numFmtId="49" fontId="2" fillId="2" borderId="0" xfId="0" applyNumberFormat="1" applyFont="1" applyFill="1" applyAlignment="1">
      <alignment horizontal="center" vertical="top" wrapText="1"/>
    </xf>
    <xf numFmtId="0" fontId="2" fillId="2" borderId="34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49" fontId="8" fillId="2" borderId="3" xfId="3" applyNumberFormat="1" applyFont="1" applyFill="1" applyBorder="1" applyAlignment="1">
      <alignment horizontal="center" vertical="center" wrapText="1"/>
    </xf>
    <xf numFmtId="49" fontId="8" fillId="2" borderId="44" xfId="3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4" fillId="2" borderId="45" xfId="0" applyFont="1" applyFill="1" applyBorder="1" applyAlignment="1">
      <alignment horizontal="center"/>
    </xf>
    <xf numFmtId="0" fontId="4" fillId="2" borderId="7" xfId="0" applyFont="1" applyFill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53" xfId="0" applyFont="1" applyFill="1" applyBorder="1" applyAlignment="1">
      <alignment horizontal="center" vertical="top" wrapText="1"/>
    </xf>
    <xf numFmtId="0" fontId="2" fillId="2" borderId="54" xfId="0" applyFont="1" applyFill="1" applyBorder="1" applyAlignment="1">
      <alignment horizontal="right" wrapText="1"/>
    </xf>
    <xf numFmtId="49" fontId="2" fillId="2" borderId="55" xfId="0" applyNumberFormat="1" applyFont="1" applyFill="1" applyBorder="1" applyAlignment="1">
      <alignment horizontal="right" wrapText="1"/>
    </xf>
    <xf numFmtId="0" fontId="2" fillId="2" borderId="55" xfId="0" applyFont="1" applyFill="1" applyBorder="1" applyAlignment="1">
      <alignment horizontal="right" wrapText="1"/>
    </xf>
    <xf numFmtId="4" fontId="2" fillId="2" borderId="55" xfId="0" applyNumberFormat="1" applyFont="1" applyFill="1" applyBorder="1" applyAlignment="1">
      <alignment horizontal="right" wrapText="1"/>
    </xf>
    <xf numFmtId="164" fontId="2" fillId="2" borderId="56" xfId="0" applyNumberFormat="1" applyFont="1" applyFill="1" applyBorder="1" applyAlignment="1">
      <alignment horizontal="right" wrapText="1"/>
    </xf>
    <xf numFmtId="0" fontId="2" fillId="2" borderId="57" xfId="0" applyFont="1" applyFill="1" applyBorder="1" applyAlignment="1">
      <alignment horizontal="left" wrapText="1"/>
    </xf>
    <xf numFmtId="14" fontId="2" fillId="2" borderId="19" xfId="0" applyNumberFormat="1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58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right" wrapText="1"/>
    </xf>
    <xf numFmtId="49" fontId="2" fillId="2" borderId="30" xfId="0" applyNumberFormat="1" applyFont="1" applyFill="1" applyBorder="1" applyAlignment="1">
      <alignment horizontal="right" wrapText="1"/>
    </xf>
    <xf numFmtId="0" fontId="2" fillId="2" borderId="30" xfId="0" applyFont="1" applyFill="1" applyBorder="1" applyAlignment="1">
      <alignment horizontal="right" wrapText="1"/>
    </xf>
    <xf numFmtId="164" fontId="2" fillId="2" borderId="59" xfId="0" applyNumberFormat="1" applyFont="1" applyFill="1" applyBorder="1" applyAlignment="1">
      <alignment horizontal="right" wrapText="1"/>
    </xf>
    <xf numFmtId="14" fontId="2" fillId="2" borderId="30" xfId="0" applyNumberFormat="1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right" wrapText="1"/>
    </xf>
    <xf numFmtId="0" fontId="2" fillId="2" borderId="23" xfId="0" applyFont="1" applyFill="1" applyBorder="1" applyAlignment="1">
      <alignment horizontal="right"/>
    </xf>
    <xf numFmtId="0" fontId="2" fillId="2" borderId="30" xfId="0" applyFont="1" applyFill="1" applyBorder="1" applyAlignment="1">
      <alignment horizontal="right"/>
    </xf>
    <xf numFmtId="0" fontId="5" fillId="2" borderId="60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right" wrapText="1"/>
    </xf>
    <xf numFmtId="0" fontId="2" fillId="2" borderId="62" xfId="0" applyFont="1" applyFill="1" applyBorder="1" applyAlignment="1">
      <alignment horizontal="right" wrapText="1"/>
    </xf>
    <xf numFmtId="4" fontId="3" fillId="2" borderId="62" xfId="0" applyNumberFormat="1" applyFont="1" applyFill="1" applyBorder="1" applyAlignment="1">
      <alignment horizontal="right" wrapText="1"/>
    </xf>
    <xf numFmtId="4" fontId="5" fillId="2" borderId="62" xfId="0" applyNumberFormat="1" applyFont="1" applyFill="1" applyBorder="1" applyAlignment="1">
      <alignment horizontal="right" wrapText="1"/>
    </xf>
    <xf numFmtId="49" fontId="9" fillId="2" borderId="62" xfId="0" applyNumberFormat="1" applyFont="1" applyFill="1" applyBorder="1" applyAlignment="1">
      <alignment horizontal="right" wrapText="1"/>
    </xf>
    <xf numFmtId="0" fontId="2" fillId="2" borderId="63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right" wrapText="1"/>
    </xf>
    <xf numFmtId="0" fontId="2" fillId="2" borderId="26" xfId="0" applyFont="1" applyFill="1" applyBorder="1" applyAlignment="1">
      <alignment horizontal="right" wrapText="1"/>
    </xf>
    <xf numFmtId="4" fontId="2" fillId="2" borderId="26" xfId="0" applyNumberFormat="1" applyFont="1" applyFill="1" applyBorder="1" applyAlignment="1">
      <alignment horizontal="right" wrapText="1"/>
    </xf>
    <xf numFmtId="0" fontId="2" fillId="2" borderId="40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4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horizontal="center" wrapText="1"/>
    </xf>
    <xf numFmtId="4" fontId="5" fillId="2" borderId="42" xfId="0" applyNumberFormat="1" applyFont="1" applyFill="1" applyBorder="1" applyAlignment="1">
      <alignment horizontal="right" wrapText="1"/>
    </xf>
    <xf numFmtId="49" fontId="9" fillId="2" borderId="43" xfId="0" applyNumberFormat="1" applyFont="1" applyFill="1" applyBorder="1" applyAlignment="1">
      <alignment horizontal="center" vertical="top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4" fontId="2" fillId="2" borderId="26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49" xfId="0" applyFont="1" applyFill="1" applyBorder="1"/>
    <xf numFmtId="0" fontId="2" fillId="2" borderId="41" xfId="0" applyFont="1" applyFill="1" applyBorder="1" applyAlignment="1">
      <alignment horizontal="center" vertical="center" wrapText="1"/>
    </xf>
    <xf numFmtId="0" fontId="2" fillId="2" borderId="23" xfId="0" applyFont="1" applyFill="1" applyBorder="1"/>
    <xf numFmtId="0" fontId="2" fillId="2" borderId="30" xfId="0" applyFont="1" applyFill="1" applyBorder="1"/>
    <xf numFmtId="0" fontId="2" fillId="2" borderId="65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4" fontId="3" fillId="2" borderId="42" xfId="0" applyNumberFormat="1" applyFont="1" applyFill="1" applyBorder="1" applyAlignment="1">
      <alignment horizontal="center" vertical="top" wrapText="1"/>
    </xf>
    <xf numFmtId="4" fontId="5" fillId="2" borderId="42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/>
    <xf numFmtId="0" fontId="1" fillId="2" borderId="0" xfId="1" applyFont="1" applyFill="1"/>
    <xf numFmtId="0" fontId="4" fillId="2" borderId="0" xfId="1" applyFont="1" applyFill="1" applyAlignment="1">
      <alignment horizontal="right"/>
    </xf>
    <xf numFmtId="0" fontId="3" fillId="2" borderId="0" xfId="1" applyFont="1" applyFill="1" applyAlignment="1">
      <alignment horizontal="center" vertical="center" wrapText="1"/>
    </xf>
    <xf numFmtId="0" fontId="2" fillId="2" borderId="0" xfId="1" applyFont="1" applyFill="1"/>
    <xf numFmtId="0" fontId="3" fillId="2" borderId="0" xfId="1" applyFont="1" applyFill="1"/>
    <xf numFmtId="0" fontId="3" fillId="2" borderId="1" xfId="1" applyFont="1" applyFill="1" applyBorder="1"/>
    <xf numFmtId="0" fontId="4" fillId="2" borderId="2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right" indent="1"/>
    </xf>
    <xf numFmtId="0" fontId="4" fillId="2" borderId="0" xfId="1" applyFont="1" applyFill="1" applyAlignment="1">
      <alignment horizontal="right" wrapText="1" indent="1"/>
    </xf>
    <xf numFmtId="49" fontId="4" fillId="2" borderId="3" xfId="1" applyNumberFormat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/>
    </xf>
    <xf numFmtId="0" fontId="4" fillId="2" borderId="0" xfId="1" applyFont="1" applyFill="1" applyAlignment="1">
      <alignment horizontal="left" wrapText="1"/>
    </xf>
    <xf numFmtId="0" fontId="3" fillId="2" borderId="0" xfId="1" applyFont="1" applyFill="1" applyAlignment="1">
      <alignment horizontal="right" indent="1"/>
    </xf>
    <xf numFmtId="0" fontId="4" fillId="2" borderId="6" xfId="1" applyFont="1" applyFill="1" applyBorder="1" applyAlignment="1">
      <alignment horizontal="left" wrapText="1"/>
    </xf>
    <xf numFmtId="0" fontId="4" fillId="2" borderId="6" xfId="1" applyFont="1" applyFill="1" applyBorder="1" applyAlignment="1">
      <alignment horizontal="center" wrapText="1"/>
    </xf>
    <xf numFmtId="0" fontId="4" fillId="2" borderId="0" xfId="1" applyFont="1" applyFill="1" applyAlignment="1">
      <alignment horizontal="left"/>
    </xf>
    <xf numFmtId="0" fontId="4" fillId="2" borderId="7" xfId="1" applyFont="1" applyFill="1" applyBorder="1" applyAlignment="1">
      <alignment horizontal="center"/>
    </xf>
    <xf numFmtId="0" fontId="4" fillId="2" borderId="0" xfId="1" applyFont="1" applyFill="1"/>
    <xf numFmtId="49" fontId="4" fillId="2" borderId="10" xfId="1" applyNumberFormat="1" applyFont="1" applyFill="1" applyBorder="1" applyAlignment="1">
      <alignment horizontal="center" vertical="center" wrapText="1"/>
    </xf>
    <xf numFmtId="49" fontId="4" fillId="2" borderId="17" xfId="1" applyNumberFormat="1" applyFont="1" applyFill="1" applyBorder="1" applyAlignment="1">
      <alignment horizontal="center" vertical="center" wrapText="1"/>
    </xf>
    <xf numFmtId="49" fontId="4" fillId="2" borderId="19" xfId="1" applyNumberFormat="1" applyFont="1" applyFill="1" applyBorder="1" applyAlignment="1">
      <alignment horizontal="center" vertical="center" wrapText="1"/>
    </xf>
    <xf numFmtId="49" fontId="4" fillId="2" borderId="20" xfId="1" applyNumberFormat="1" applyFont="1" applyFill="1" applyBorder="1" applyAlignment="1">
      <alignment horizontal="center" vertical="center" wrapText="1"/>
    </xf>
    <xf numFmtId="0" fontId="4" fillId="2" borderId="68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wrapText="1"/>
    </xf>
    <xf numFmtId="0" fontId="4" fillId="2" borderId="30" xfId="1" applyFont="1" applyFill="1" applyBorder="1" applyAlignment="1">
      <alignment horizontal="center" wrapText="1"/>
    </xf>
    <xf numFmtId="0" fontId="4" fillId="2" borderId="30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4" fillId="2" borderId="25" xfId="1" applyFont="1" applyFill="1" applyBorder="1" applyAlignment="1">
      <alignment horizontal="center"/>
    </xf>
    <xf numFmtId="0" fontId="4" fillId="2" borderId="26" xfId="1" applyFont="1" applyFill="1" applyBorder="1" applyAlignment="1">
      <alignment horizontal="center"/>
    </xf>
    <xf numFmtId="0" fontId="4" fillId="2" borderId="26" xfId="1" applyFont="1" applyFill="1" applyBorder="1"/>
    <xf numFmtId="49" fontId="11" fillId="2" borderId="69" xfId="1" applyNumberFormat="1" applyFont="1" applyFill="1" applyBorder="1" applyAlignment="1">
      <alignment horizontal="center"/>
    </xf>
    <xf numFmtId="0" fontId="4" fillId="2" borderId="70" xfId="1" applyFont="1" applyFill="1" applyBorder="1"/>
    <xf numFmtId="4" fontId="4" fillId="2" borderId="40" xfId="1" applyNumberFormat="1" applyFont="1" applyFill="1" applyBorder="1" applyAlignment="1">
      <alignment horizontal="center"/>
    </xf>
    <xf numFmtId="0" fontId="4" fillId="2" borderId="17" xfId="1" applyFont="1" applyFill="1" applyBorder="1" applyAlignment="1">
      <alignment wrapText="1"/>
    </xf>
    <xf numFmtId="0" fontId="4" fillId="2" borderId="19" xfId="1" applyFont="1" applyFill="1" applyBorder="1" applyAlignment="1">
      <alignment wrapText="1"/>
    </xf>
    <xf numFmtId="0" fontId="4" fillId="2" borderId="18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0" fontId="4" fillId="2" borderId="71" xfId="1" applyFont="1" applyFill="1" applyBorder="1" applyAlignment="1">
      <alignment horizontal="center" wrapText="1"/>
    </xf>
    <xf numFmtId="0" fontId="4" fillId="2" borderId="19" xfId="1" applyFont="1" applyFill="1" applyBorder="1" applyAlignment="1">
      <alignment horizontal="center" wrapText="1"/>
    </xf>
    <xf numFmtId="0" fontId="4" fillId="2" borderId="10" xfId="1" applyFont="1" applyFill="1" applyBorder="1" applyAlignment="1">
      <alignment horizontal="center" wrapText="1"/>
    </xf>
    <xf numFmtId="0" fontId="4" fillId="2" borderId="72" xfId="1" applyFont="1" applyFill="1" applyBorder="1" applyAlignment="1">
      <alignment horizontal="center" wrapText="1"/>
    </xf>
    <xf numFmtId="0" fontId="4" fillId="2" borderId="22" xfId="1" applyFont="1" applyFill="1" applyBorder="1" applyAlignment="1">
      <alignment wrapText="1"/>
    </xf>
    <xf numFmtId="0" fontId="4" fillId="2" borderId="30" xfId="1" applyFont="1" applyFill="1" applyBorder="1" applyAlignment="1">
      <alignment wrapText="1"/>
    </xf>
    <xf numFmtId="0" fontId="4" fillId="2" borderId="23" xfId="1" applyFont="1" applyFill="1" applyBorder="1" applyAlignment="1">
      <alignment horizontal="center" wrapText="1"/>
    </xf>
    <xf numFmtId="0" fontId="4" fillId="2" borderId="29" xfId="1" applyFont="1" applyFill="1" applyBorder="1" applyAlignment="1">
      <alignment horizontal="center" wrapText="1"/>
    </xf>
    <xf numFmtId="0" fontId="4" fillId="2" borderId="41" xfId="1" applyFont="1" applyFill="1" applyBorder="1" applyAlignment="1">
      <alignment horizontal="center" wrapText="1"/>
    </xf>
    <xf numFmtId="0" fontId="3" fillId="2" borderId="73" xfId="1" applyFont="1" applyFill="1" applyBorder="1" applyAlignment="1">
      <alignment horizontal="center" wrapText="1"/>
    </xf>
    <xf numFmtId="4" fontId="3" fillId="2" borderId="42" xfId="1" applyNumberFormat="1" applyFont="1" applyFill="1" applyBorder="1" applyAlignment="1">
      <alignment horizontal="center" vertical="top" wrapText="1"/>
    </xf>
    <xf numFmtId="0" fontId="4" fillId="2" borderId="74" xfId="1" applyFont="1" applyFill="1" applyBorder="1" applyAlignment="1">
      <alignment horizontal="center"/>
    </xf>
    <xf numFmtId="4" fontId="3" fillId="2" borderId="43" xfId="1" applyNumberFormat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right" wrapText="1"/>
    </xf>
    <xf numFmtId="0" fontId="3" fillId="2" borderId="0" xfId="1" applyFont="1" applyFill="1" applyAlignment="1">
      <alignment horizontal="center" wrapText="1"/>
    </xf>
    <xf numFmtId="0" fontId="2" fillId="2" borderId="5" xfId="0" applyFont="1" applyFill="1" applyBorder="1" applyAlignment="1">
      <alignment vertical="center" wrapText="1"/>
    </xf>
    <xf numFmtId="0" fontId="12" fillId="2" borderId="0" xfId="1" applyFont="1" applyFill="1"/>
    <xf numFmtId="0" fontId="4" fillId="2" borderId="0" xfId="1" applyFont="1" applyFill="1" applyAlignment="1">
      <alignment wrapText="1"/>
    </xf>
    <xf numFmtId="0" fontId="4" fillId="2" borderId="6" xfId="1" applyFont="1" applyFill="1" applyBorder="1" applyAlignment="1">
      <alignment wrapText="1"/>
    </xf>
    <xf numFmtId="49" fontId="4" fillId="2" borderId="30" xfId="1" applyNumberFormat="1" applyFont="1" applyFill="1" applyBorder="1" applyAlignment="1">
      <alignment horizontal="center" vertical="center" wrapText="1"/>
    </xf>
    <xf numFmtId="49" fontId="4" fillId="2" borderId="87" xfId="1" applyNumberFormat="1" applyFont="1" applyFill="1" applyBorder="1" applyAlignment="1">
      <alignment horizontal="center" vertical="center" wrapText="1"/>
    </xf>
    <xf numFmtId="0" fontId="4" fillId="2" borderId="87" xfId="1" applyFont="1" applyFill="1" applyBorder="1" applyAlignment="1">
      <alignment horizontal="center" vertical="center" wrapText="1"/>
    </xf>
    <xf numFmtId="49" fontId="4" fillId="2" borderId="52" xfId="1" applyNumberFormat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88" xfId="1" applyFont="1" applyFill="1" applyBorder="1" applyAlignment="1">
      <alignment horizontal="center" wrapText="1"/>
    </xf>
    <xf numFmtId="0" fontId="4" fillId="2" borderId="89" xfId="1" applyFont="1" applyFill="1" applyBorder="1" applyAlignment="1">
      <alignment horizontal="center" wrapText="1"/>
    </xf>
    <xf numFmtId="0" fontId="4" fillId="2" borderId="53" xfId="1" applyFont="1" applyFill="1" applyBorder="1" applyAlignment="1">
      <alignment horizontal="center"/>
    </xf>
    <xf numFmtId="4" fontId="4" fillId="2" borderId="55" xfId="1" applyNumberFormat="1" applyFont="1" applyFill="1" applyBorder="1" applyAlignment="1">
      <alignment horizontal="right"/>
    </xf>
    <xf numFmtId="4" fontId="4" fillId="2" borderId="55" xfId="1" applyNumberFormat="1" applyFont="1" applyFill="1" applyBorder="1" applyAlignment="1">
      <alignment horizontal="right" wrapText="1"/>
    </xf>
    <xf numFmtId="4" fontId="4" fillId="2" borderId="56" xfId="1" applyNumberFormat="1" applyFont="1" applyFill="1" applyBorder="1" applyAlignment="1">
      <alignment horizontal="right"/>
    </xf>
    <xf numFmtId="0" fontId="4" fillId="2" borderId="22" xfId="1" applyFont="1" applyFill="1" applyBorder="1" applyAlignment="1">
      <alignment horizontal="left" wrapText="1"/>
    </xf>
    <xf numFmtId="0" fontId="4" fillId="2" borderId="58" xfId="1" applyFont="1" applyFill="1" applyBorder="1" applyAlignment="1">
      <alignment horizontal="center"/>
    </xf>
    <xf numFmtId="4" fontId="4" fillId="2" borderId="30" xfId="1" applyNumberFormat="1" applyFont="1" applyFill="1" applyBorder="1" applyAlignment="1">
      <alignment horizontal="right"/>
    </xf>
    <xf numFmtId="4" fontId="4" fillId="2" borderId="30" xfId="1" applyNumberFormat="1" applyFont="1" applyFill="1" applyBorder="1" applyAlignment="1">
      <alignment horizontal="right" wrapText="1"/>
    </xf>
    <xf numFmtId="4" fontId="4" fillId="2" borderId="59" xfId="1" applyNumberFormat="1" applyFont="1" applyFill="1" applyBorder="1" applyAlignment="1">
      <alignment horizontal="right"/>
    </xf>
    <xf numFmtId="4" fontId="4" fillId="2" borderId="59" xfId="1" applyNumberFormat="1" applyFont="1" applyFill="1" applyBorder="1" applyAlignment="1">
      <alignment horizontal="right" wrapText="1"/>
    </xf>
    <xf numFmtId="0" fontId="4" fillId="2" borderId="22" xfId="1" applyFont="1" applyFill="1" applyBorder="1" applyAlignment="1">
      <alignment horizontal="left" wrapText="1" indent="2"/>
    </xf>
    <xf numFmtId="0" fontId="4" fillId="2" borderId="58" xfId="1" applyFont="1" applyFill="1" applyBorder="1" applyAlignment="1">
      <alignment horizontal="center" wrapText="1"/>
    </xf>
    <xf numFmtId="0" fontId="3" fillId="2" borderId="34" xfId="1" applyFont="1" applyFill="1" applyBorder="1" applyAlignment="1">
      <alignment horizontal="right" wrapText="1" indent="1"/>
    </xf>
    <xf numFmtId="0" fontId="3" fillId="2" borderId="60" xfId="1" applyFont="1" applyFill="1" applyBorder="1" applyAlignment="1">
      <alignment horizontal="center" wrapText="1"/>
    </xf>
    <xf numFmtId="4" fontId="3" fillId="2" borderId="62" xfId="1" applyNumberFormat="1" applyFont="1" applyFill="1" applyBorder="1" applyAlignment="1">
      <alignment horizontal="right" wrapText="1"/>
    </xf>
    <xf numFmtId="0" fontId="0" fillId="2" borderId="0" xfId="0" applyFill="1"/>
    <xf numFmtId="0" fontId="2" fillId="2" borderId="5" xfId="0" applyFont="1" applyFill="1" applyBorder="1" applyAlignment="1">
      <alignment wrapText="1"/>
    </xf>
    <xf numFmtId="0" fontId="14" fillId="2" borderId="0" xfId="0" applyFont="1" applyFill="1" applyAlignment="1">
      <alignment wrapText="1"/>
    </xf>
    <xf numFmtId="49" fontId="13" fillId="2" borderId="0" xfId="0" applyNumberFormat="1" applyFont="1" applyFill="1" applyAlignment="1">
      <alignment horizontal="center" vertical="top" wrapText="1"/>
    </xf>
    <xf numFmtId="0" fontId="15" fillId="2" borderId="0" xfId="1" applyFont="1" applyFill="1" applyAlignment="1">
      <alignment horizontal="center" vertical="center" wrapText="1"/>
    </xf>
    <xf numFmtId="0" fontId="4" fillId="2" borderId="44" xfId="1" applyFont="1" applyFill="1" applyBorder="1" applyAlignment="1">
      <alignment horizontal="center"/>
    </xf>
    <xf numFmtId="0" fontId="1" fillId="2" borderId="0" xfId="1" applyFont="1" applyFill="1" applyAlignment="1">
      <alignment horizontal="right" indent="1"/>
    </xf>
    <xf numFmtId="0" fontId="3" fillId="2" borderId="5" xfId="1" applyFont="1" applyFill="1" applyBorder="1" applyAlignment="1">
      <alignment horizontal="center" vertical="center" wrapText="1"/>
    </xf>
    <xf numFmtId="0" fontId="4" fillId="2" borderId="68" xfId="1" applyFont="1" applyFill="1" applyBorder="1" applyAlignment="1">
      <alignment horizontal="center" wrapText="1"/>
    </xf>
    <xf numFmtId="0" fontId="4" fillId="2" borderId="96" xfId="1" applyFont="1" applyFill="1" applyBorder="1" applyAlignment="1">
      <alignment horizontal="center" wrapText="1"/>
    </xf>
    <xf numFmtId="4" fontId="4" fillId="2" borderId="26" xfId="1" applyNumberFormat="1" applyFont="1" applyFill="1" applyBorder="1" applyAlignment="1">
      <alignment horizontal="right"/>
    </xf>
    <xf numFmtId="4" fontId="4" fillId="2" borderId="97" xfId="1" applyNumberFormat="1" applyFont="1" applyFill="1" applyBorder="1" applyAlignment="1">
      <alignment horizontal="right" wrapText="1"/>
    </xf>
    <xf numFmtId="4" fontId="4" fillId="2" borderId="70" xfId="1" applyNumberFormat="1" applyFont="1" applyFill="1" applyBorder="1" applyAlignment="1">
      <alignment horizontal="right" wrapText="1"/>
    </xf>
    <xf numFmtId="4" fontId="4" fillId="2" borderId="40" xfId="1" applyNumberFormat="1" applyFont="1" applyFill="1" applyBorder="1" applyAlignment="1">
      <alignment horizontal="right"/>
    </xf>
    <xf numFmtId="0" fontId="4" fillId="2" borderId="29" xfId="1" applyFont="1" applyFill="1" applyBorder="1" applyAlignment="1">
      <alignment horizontal="center"/>
    </xf>
    <xf numFmtId="4" fontId="4" fillId="2" borderId="14" xfId="1" applyNumberFormat="1" applyFont="1" applyFill="1" applyBorder="1" applyAlignment="1">
      <alignment horizontal="right" wrapText="1"/>
    </xf>
    <xf numFmtId="4" fontId="4" fillId="2" borderId="10" xfId="1" applyNumberFormat="1" applyFont="1" applyFill="1" applyBorder="1" applyAlignment="1">
      <alignment horizontal="right" wrapText="1"/>
    </xf>
    <xf numFmtId="4" fontId="4" fillId="2" borderId="30" xfId="1" applyNumberFormat="1" applyFont="1" applyFill="1" applyBorder="1" applyAlignment="1">
      <alignment horizontal="right" vertical="top" wrapText="1"/>
    </xf>
    <xf numFmtId="4" fontId="4" fillId="2" borderId="23" xfId="1" applyNumberFormat="1" applyFont="1" applyFill="1" applyBorder="1" applyAlignment="1">
      <alignment horizontal="right"/>
    </xf>
    <xf numFmtId="4" fontId="4" fillId="2" borderId="41" xfId="1" applyNumberFormat="1" applyFont="1" applyFill="1" applyBorder="1" applyAlignment="1">
      <alignment horizontal="right"/>
    </xf>
    <xf numFmtId="4" fontId="4" fillId="2" borderId="2" xfId="1" applyNumberFormat="1" applyFont="1" applyFill="1" applyBorder="1" applyAlignment="1">
      <alignment horizontal="right" vertical="top" wrapText="1"/>
    </xf>
    <xf numFmtId="4" fontId="4" fillId="2" borderId="11" xfId="1" applyNumberFormat="1" applyFont="1" applyFill="1" applyBorder="1" applyAlignment="1">
      <alignment horizontal="right" vertical="top" wrapText="1"/>
    </xf>
    <xf numFmtId="0" fontId="4" fillId="2" borderId="17" xfId="1" applyFont="1" applyFill="1" applyBorder="1" applyAlignment="1">
      <alignment horizontal="left" wrapText="1" indent="4"/>
    </xf>
    <xf numFmtId="4" fontId="4" fillId="2" borderId="23" xfId="1" applyNumberFormat="1" applyFont="1" applyFill="1" applyBorder="1" applyAlignment="1">
      <alignment horizontal="right" wrapText="1"/>
    </xf>
    <xf numFmtId="4" fontId="4" fillId="2" borderId="41" xfId="1" applyNumberFormat="1" applyFont="1" applyFill="1" applyBorder="1" applyAlignment="1">
      <alignment horizontal="right" wrapText="1"/>
    </xf>
    <xf numFmtId="0" fontId="3" fillId="2" borderId="35" xfId="1" applyFont="1" applyFill="1" applyBorder="1" applyAlignment="1">
      <alignment horizontal="center" wrapText="1"/>
    </xf>
    <xf numFmtId="4" fontId="4" fillId="2" borderId="42" xfId="1" applyNumberFormat="1" applyFont="1" applyFill="1" applyBorder="1" applyAlignment="1">
      <alignment horizontal="right" vertical="top" wrapText="1"/>
    </xf>
    <xf numFmtId="4" fontId="4" fillId="2" borderId="42" xfId="1" applyNumberFormat="1" applyFont="1" applyFill="1" applyBorder="1" applyAlignment="1">
      <alignment horizontal="right" wrapText="1"/>
    </xf>
    <xf numFmtId="4" fontId="16" fillId="2" borderId="42" xfId="1" applyNumberFormat="1" applyFont="1" applyFill="1" applyBorder="1" applyAlignment="1">
      <alignment horizontal="right"/>
    </xf>
    <xf numFmtId="4" fontId="4" fillId="2" borderId="74" xfId="1" applyNumberFormat="1" applyFont="1" applyFill="1" applyBorder="1" applyAlignment="1">
      <alignment horizontal="right" wrapText="1"/>
    </xf>
    <xf numFmtId="4" fontId="4" fillId="2" borderId="42" xfId="1" applyNumberFormat="1" applyFont="1" applyFill="1" applyBorder="1" applyAlignment="1">
      <alignment horizontal="center"/>
    </xf>
    <xf numFmtId="4" fontId="4" fillId="2" borderId="43" xfId="1" applyNumberFormat="1" applyFont="1" applyFill="1" applyBorder="1" applyAlignment="1">
      <alignment horizontal="center"/>
    </xf>
    <xf numFmtId="0" fontId="6" fillId="2" borderId="5" xfId="0" applyFont="1" applyFill="1" applyBorder="1"/>
    <xf numFmtId="0" fontId="17" fillId="2" borderId="0" xfId="2" applyFont="1" applyFill="1"/>
    <xf numFmtId="0" fontId="6" fillId="2" borderId="0" xfId="2" applyFont="1" applyFill="1"/>
    <xf numFmtId="0" fontId="2" fillId="2" borderId="0" xfId="1" applyFont="1" applyFill="1" applyAlignment="1">
      <alignment horizontal="left"/>
    </xf>
    <xf numFmtId="0" fontId="1" fillId="2" borderId="6" xfId="1" applyFont="1" applyFill="1" applyBorder="1" applyAlignment="1">
      <alignment wrapText="1"/>
    </xf>
    <xf numFmtId="0" fontId="3" fillId="2" borderId="0" xfId="1" applyFont="1" applyFill="1" applyAlignment="1">
      <alignment horizontal="center"/>
    </xf>
    <xf numFmtId="0" fontId="4" fillId="2" borderId="5" xfId="1" applyFont="1" applyFill="1" applyBorder="1"/>
    <xf numFmtId="0" fontId="4" fillId="2" borderId="30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left" vertical="top" wrapText="1"/>
    </xf>
    <xf numFmtId="0" fontId="4" fillId="2" borderId="2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left" wrapText="1"/>
    </xf>
    <xf numFmtId="49" fontId="4" fillId="2" borderId="25" xfId="1" applyNumberFormat="1" applyFont="1" applyFill="1" applyBorder="1" applyAlignment="1">
      <alignment horizontal="center"/>
    </xf>
    <xf numFmtId="4" fontId="4" fillId="2" borderId="70" xfId="1" applyNumberFormat="1" applyFont="1" applyFill="1" applyBorder="1" applyAlignment="1">
      <alignment horizontal="left" vertical="top" wrapText="1"/>
    </xf>
    <xf numFmtId="4" fontId="4" fillId="2" borderId="70" xfId="1" applyNumberFormat="1" applyFont="1" applyFill="1" applyBorder="1" applyAlignment="1">
      <alignment vertical="top" wrapText="1"/>
    </xf>
    <xf numFmtId="4" fontId="4" fillId="2" borderId="98" xfId="1" applyNumberFormat="1" applyFont="1" applyFill="1" applyBorder="1" applyAlignment="1">
      <alignment vertical="top" wrapText="1"/>
    </xf>
    <xf numFmtId="49" fontId="4" fillId="2" borderId="29" xfId="1" applyNumberFormat="1" applyFont="1" applyFill="1" applyBorder="1" applyAlignment="1">
      <alignment horizontal="center"/>
    </xf>
    <xf numFmtId="4" fontId="4" fillId="2" borderId="30" xfId="1" applyNumberFormat="1" applyFont="1" applyFill="1" applyBorder="1" applyAlignment="1">
      <alignment horizontal="left"/>
    </xf>
    <xf numFmtId="4" fontId="4" fillId="2" borderId="30" xfId="1" applyNumberFormat="1" applyFont="1" applyFill="1" applyBorder="1"/>
    <xf numFmtId="4" fontId="4" fillId="2" borderId="30" xfId="1" applyNumberFormat="1" applyFont="1" applyFill="1" applyBorder="1" applyAlignment="1">
      <alignment vertical="top" wrapText="1"/>
    </xf>
    <xf numFmtId="4" fontId="4" fillId="2" borderId="41" xfId="1" applyNumberFormat="1" applyFont="1" applyFill="1" applyBorder="1"/>
    <xf numFmtId="0" fontId="4" fillId="2" borderId="99" xfId="1" applyFont="1" applyFill="1" applyBorder="1" applyAlignment="1">
      <alignment horizontal="left" wrapText="1" indent="3"/>
    </xf>
    <xf numFmtId="4" fontId="4" fillId="2" borderId="30" xfId="1" applyNumberFormat="1" applyFont="1" applyFill="1" applyBorder="1" applyAlignment="1">
      <alignment horizontal="center" vertical="center"/>
    </xf>
    <xf numFmtId="0" fontId="4" fillId="2" borderId="100" xfId="1" applyFont="1" applyFill="1" applyBorder="1" applyAlignment="1">
      <alignment horizontal="left" wrapText="1"/>
    </xf>
    <xf numFmtId="4" fontId="4" fillId="2" borderId="30" xfId="1" applyNumberFormat="1" applyFont="1" applyFill="1" applyBorder="1" applyAlignment="1">
      <alignment horizontal="left" vertical="top" wrapText="1"/>
    </xf>
    <xf numFmtId="4" fontId="4" fillId="2" borderId="41" xfId="1" applyNumberFormat="1" applyFont="1" applyFill="1" applyBorder="1" applyAlignment="1">
      <alignment vertical="top" wrapText="1"/>
    </xf>
    <xf numFmtId="49" fontId="3" fillId="2" borderId="35" xfId="1" applyNumberFormat="1" applyFont="1" applyFill="1" applyBorder="1" applyAlignment="1">
      <alignment horizontal="center"/>
    </xf>
    <xf numFmtId="4" fontId="3" fillId="2" borderId="42" xfId="1" applyNumberFormat="1" applyFont="1" applyFill="1" applyBorder="1" applyAlignment="1">
      <alignment horizontal="left" vertical="top" wrapText="1"/>
    </xf>
    <xf numFmtId="4" fontId="3" fillId="2" borderId="42" xfId="1" applyNumberFormat="1" applyFont="1" applyFill="1" applyBorder="1" applyAlignment="1">
      <alignment horizontal="right" vertical="top" wrapText="1"/>
    </xf>
    <xf numFmtId="4" fontId="3" fillId="2" borderId="43" xfId="1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center" wrapText="1"/>
    </xf>
    <xf numFmtId="0" fontId="42" fillId="2" borderId="0" xfId="2" applyFill="1"/>
    <xf numFmtId="0" fontId="19" fillId="2" borderId="0" xfId="2" applyFont="1" applyFill="1" applyAlignment="1">
      <alignment wrapText="1"/>
    </xf>
    <xf numFmtId="0" fontId="2" fillId="2" borderId="0" xfId="2" applyFont="1" applyFill="1"/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42" fillId="2" borderId="0" xfId="2" applyFill="1" applyAlignment="1">
      <alignment horizontal="center"/>
    </xf>
    <xf numFmtId="0" fontId="20" fillId="2" borderId="1" xfId="2" applyFont="1" applyFill="1" applyBorder="1" applyAlignment="1">
      <alignment horizontal="center" vertical="center"/>
    </xf>
    <xf numFmtId="0" fontId="20" fillId="2" borderId="2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right" indent="1"/>
    </xf>
    <xf numFmtId="0" fontId="21" fillId="2" borderId="0" xfId="2" applyFont="1" applyFill="1"/>
    <xf numFmtId="0" fontId="21" fillId="2" borderId="0" xfId="2" applyFont="1" applyFill="1" applyAlignment="1">
      <alignment horizontal="right"/>
    </xf>
    <xf numFmtId="49" fontId="22" fillId="2" borderId="3" xfId="3" applyNumberFormat="1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/>
    </xf>
    <xf numFmtId="0" fontId="20" fillId="2" borderId="4" xfId="2" applyFont="1" applyFill="1" applyBorder="1"/>
    <xf numFmtId="0" fontId="21" fillId="2" borderId="0" xfId="2" applyFont="1" applyFill="1" applyAlignment="1">
      <alignment wrapText="1"/>
    </xf>
    <xf numFmtId="0" fontId="21" fillId="2" borderId="0" xfId="2" applyFont="1" applyFill="1" applyAlignment="1">
      <alignment horizontal="right" wrapText="1"/>
    </xf>
    <xf numFmtId="0" fontId="23" fillId="2" borderId="4" xfId="2" applyFont="1" applyFill="1" applyBorder="1"/>
    <xf numFmtId="0" fontId="2" fillId="2" borderId="0" xfId="2" applyFont="1" applyFill="1" applyAlignment="1">
      <alignment wrapText="1"/>
    </xf>
    <xf numFmtId="0" fontId="4" fillId="2" borderId="45" xfId="2" applyFont="1" applyFill="1" applyBorder="1" applyAlignment="1">
      <alignment horizontal="center"/>
    </xf>
    <xf numFmtId="0" fontId="2" fillId="2" borderId="0" xfId="2" applyFont="1" applyFill="1" applyAlignment="1">
      <alignment horizontal="left"/>
    </xf>
    <xf numFmtId="0" fontId="2" fillId="2" borderId="6" xfId="2" applyFont="1" applyFill="1" applyBorder="1" applyAlignment="1">
      <alignment horizontal="left"/>
    </xf>
    <xf numFmtId="0" fontId="2" fillId="2" borderId="6" xfId="2" applyFont="1" applyFill="1" applyBorder="1"/>
    <xf numFmtId="0" fontId="23" fillId="2" borderId="67" xfId="2" applyFont="1" applyFill="1" applyBorder="1"/>
    <xf numFmtId="0" fontId="23" fillId="2" borderId="45" xfId="2" applyFont="1" applyFill="1" applyBorder="1"/>
    <xf numFmtId="0" fontId="4" fillId="2" borderId="67" xfId="2" applyFont="1" applyFill="1" applyBorder="1"/>
    <xf numFmtId="0" fontId="4" fillId="2" borderId="7" xfId="2" applyFont="1" applyFill="1" applyBorder="1"/>
    <xf numFmtId="0" fontId="23" fillId="2" borderId="7" xfId="2" applyFont="1" applyFill="1" applyBorder="1"/>
    <xf numFmtId="0" fontId="4" fillId="2" borderId="0" xfId="2" applyFont="1" applyFill="1"/>
    <xf numFmtId="0" fontId="23" fillId="2" borderId="0" xfId="2" applyFont="1" applyFill="1"/>
    <xf numFmtId="0" fontId="5" fillId="2" borderId="5" xfId="2" applyFont="1" applyFill="1" applyBorder="1" applyAlignment="1">
      <alignment horizontal="center" vertical="center"/>
    </xf>
    <xf numFmtId="0" fontId="2" fillId="2" borderId="39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  <xf numFmtId="0" fontId="24" fillId="2" borderId="0" xfId="2" applyFont="1" applyFill="1"/>
    <xf numFmtId="0" fontId="2" fillId="2" borderId="22" xfId="2" applyFont="1" applyFill="1" applyBorder="1" applyAlignment="1">
      <alignment horizontal="left" wrapText="1"/>
    </xf>
    <xf numFmtId="0" fontId="2" fillId="2" borderId="53" xfId="2" applyFont="1" applyFill="1" applyBorder="1" applyAlignment="1">
      <alignment horizontal="center" wrapText="1"/>
    </xf>
    <xf numFmtId="4" fontId="4" fillId="2" borderId="55" xfId="2" applyNumberFormat="1" applyFont="1" applyFill="1" applyBorder="1" applyAlignment="1">
      <alignment horizontal="right" wrapText="1"/>
    </xf>
    <xf numFmtId="4" fontId="2" fillId="2" borderId="55" xfId="2" applyNumberFormat="1" applyFont="1" applyFill="1" applyBorder="1" applyAlignment="1">
      <alignment horizontal="right" wrapText="1"/>
    </xf>
    <xf numFmtId="4" fontId="2" fillId="2" borderId="56" xfId="2" applyNumberFormat="1" applyFont="1" applyFill="1" applyBorder="1" applyAlignment="1">
      <alignment horizontal="right" wrapText="1"/>
    </xf>
    <xf numFmtId="0" fontId="2" fillId="2" borderId="22" xfId="2" applyFont="1" applyFill="1" applyBorder="1" applyAlignment="1">
      <alignment horizontal="left" wrapText="1" indent="3"/>
    </xf>
    <xf numFmtId="0" fontId="2" fillId="2" borderId="58" xfId="2" applyFont="1" applyFill="1" applyBorder="1" applyAlignment="1">
      <alignment horizontal="center" wrapText="1"/>
    </xf>
    <xf numFmtId="4" fontId="4" fillId="2" borderId="30" xfId="2" applyNumberFormat="1" applyFont="1" applyFill="1" applyBorder="1" applyAlignment="1">
      <alignment horizontal="right" wrapText="1"/>
    </xf>
    <xf numFmtId="4" fontId="2" fillId="2" borderId="30" xfId="2" applyNumberFormat="1" applyFont="1" applyFill="1" applyBorder="1" applyAlignment="1">
      <alignment horizontal="right" wrapText="1"/>
    </xf>
    <xf numFmtId="4" fontId="2" fillId="2" borderId="59" xfId="2" applyNumberFormat="1" applyFont="1" applyFill="1" applyBorder="1" applyAlignment="1">
      <alignment horizontal="right" wrapText="1"/>
    </xf>
    <xf numFmtId="0" fontId="2" fillId="2" borderId="22" xfId="2" applyFont="1" applyFill="1" applyBorder="1" applyAlignment="1">
      <alignment horizontal="left" vertical="top" wrapText="1" indent="3"/>
    </xf>
    <xf numFmtId="0" fontId="2" fillId="2" borderId="101" xfId="2" applyFont="1" applyFill="1" applyBorder="1" applyAlignment="1">
      <alignment horizontal="center" wrapText="1"/>
    </xf>
    <xf numFmtId="4" fontId="2" fillId="2" borderId="2" xfId="2" applyNumberFormat="1" applyFont="1" applyFill="1" applyBorder="1" applyAlignment="1">
      <alignment horizontal="right" wrapText="1"/>
    </xf>
    <xf numFmtId="4" fontId="2" fillId="2" borderId="102" xfId="2" applyNumberFormat="1" applyFont="1" applyFill="1" applyBorder="1" applyAlignment="1">
      <alignment horizontal="right" wrapText="1"/>
    </xf>
    <xf numFmtId="0" fontId="2" fillId="2" borderId="22" xfId="2" applyFont="1" applyFill="1" applyBorder="1" applyAlignment="1">
      <alignment horizontal="left" vertical="center" wrapText="1" indent="2"/>
    </xf>
    <xf numFmtId="0" fontId="2" fillId="2" borderId="58" xfId="2" applyFont="1" applyFill="1" applyBorder="1" applyAlignment="1">
      <alignment horizontal="left" wrapText="1"/>
    </xf>
    <xf numFmtId="0" fontId="5" fillId="2" borderId="91" xfId="2" applyFont="1" applyFill="1" applyBorder="1" applyAlignment="1">
      <alignment horizontal="right"/>
    </xf>
    <xf numFmtId="0" fontId="5" fillId="2" borderId="60" xfId="2" applyFont="1" applyFill="1" applyBorder="1" applyAlignment="1">
      <alignment horizontal="center" vertical="center"/>
    </xf>
    <xf numFmtId="4" fontId="5" fillId="2" borderId="62" xfId="2" applyNumberFormat="1" applyFont="1" applyFill="1" applyBorder="1" applyAlignment="1">
      <alignment horizontal="right" wrapText="1"/>
    </xf>
    <xf numFmtId="4" fontId="5" fillId="2" borderId="103" xfId="2" applyNumberFormat="1" applyFont="1" applyFill="1" applyBorder="1" applyAlignment="1">
      <alignment horizontal="right" wrapText="1"/>
    </xf>
    <xf numFmtId="0" fontId="20" fillId="2" borderId="5" xfId="2" applyFont="1" applyFill="1" applyBorder="1"/>
    <xf numFmtId="0" fontId="2" fillId="2" borderId="22" xfId="2" applyFont="1" applyFill="1" applyBorder="1" applyAlignment="1">
      <alignment horizontal="center" vertical="center" wrapText="1"/>
    </xf>
    <xf numFmtId="0" fontId="2" fillId="2" borderId="115" xfId="2" applyFont="1" applyFill="1" applyBorder="1" applyAlignment="1">
      <alignment horizontal="center" vertical="center" wrapText="1"/>
    </xf>
    <xf numFmtId="0" fontId="2" fillId="2" borderId="101" xfId="2" applyFont="1" applyFill="1" applyBorder="1" applyAlignment="1">
      <alignment horizontal="center" vertical="center" wrapText="1"/>
    </xf>
    <xf numFmtId="0" fontId="2" fillId="2" borderId="35" xfId="2" applyFont="1" applyFill="1" applyBorder="1" applyAlignment="1">
      <alignment horizontal="center" vertical="center" wrapText="1"/>
    </xf>
    <xf numFmtId="0" fontId="2" fillId="2" borderId="116" xfId="2" applyFont="1" applyFill="1" applyBorder="1" applyAlignment="1">
      <alignment horizontal="center" vertical="center" wrapText="1"/>
    </xf>
    <xf numFmtId="0" fontId="2" fillId="2" borderId="42" xfId="2" applyFont="1" applyFill="1" applyBorder="1" applyAlignment="1">
      <alignment horizontal="center" vertical="center" wrapText="1"/>
    </xf>
    <xf numFmtId="0" fontId="2" fillId="2" borderId="43" xfId="2" applyFont="1" applyFill="1" applyBorder="1" applyAlignment="1">
      <alignment horizontal="center" vertical="center" wrapText="1"/>
    </xf>
    <xf numFmtId="0" fontId="2" fillId="2" borderId="76" xfId="2" applyFont="1" applyFill="1" applyBorder="1" applyAlignment="1">
      <alignment horizontal="center" wrapText="1"/>
    </xf>
    <xf numFmtId="4" fontId="2" fillId="2" borderId="53" xfId="2" applyNumberFormat="1" applyFont="1" applyFill="1" applyBorder="1" applyAlignment="1">
      <alignment horizontal="right" wrapText="1"/>
    </xf>
    <xf numFmtId="4" fontId="2" fillId="2" borderId="117" xfId="2" applyNumberFormat="1" applyFont="1" applyFill="1" applyBorder="1" applyAlignment="1">
      <alignment horizontal="right" wrapText="1"/>
    </xf>
    <xf numFmtId="4" fontId="2" fillId="2" borderId="25" xfId="2" applyNumberFormat="1" applyFont="1" applyFill="1" applyBorder="1" applyAlignment="1">
      <alignment horizontal="right" wrapText="1"/>
    </xf>
    <xf numFmtId="4" fontId="2" fillId="2" borderId="69" xfId="2" applyNumberFormat="1" applyFont="1" applyFill="1" applyBorder="1" applyAlignment="1">
      <alignment horizontal="right" wrapText="1"/>
    </xf>
    <xf numFmtId="4" fontId="6" fillId="2" borderId="25" xfId="2" applyNumberFormat="1" applyFont="1" applyFill="1" applyBorder="1" applyAlignment="1">
      <alignment horizontal="right"/>
    </xf>
    <xf numFmtId="4" fontId="6" fillId="2" borderId="26" xfId="2" applyNumberFormat="1" applyFont="1" applyFill="1" applyBorder="1" applyAlignment="1">
      <alignment horizontal="right"/>
    </xf>
    <xf numFmtId="4" fontId="6" fillId="2" borderId="40" xfId="2" applyNumberFormat="1" applyFont="1" applyFill="1" applyBorder="1" applyAlignment="1">
      <alignment horizontal="right"/>
    </xf>
    <xf numFmtId="0" fontId="2" fillId="2" borderId="63" xfId="2" applyFont="1" applyFill="1" applyBorder="1" applyAlignment="1">
      <alignment horizontal="center" wrapText="1"/>
    </xf>
    <xf numFmtId="4" fontId="2" fillId="2" borderId="58" xfId="2" applyNumberFormat="1" applyFont="1" applyFill="1" applyBorder="1" applyAlignment="1">
      <alignment horizontal="right" wrapText="1"/>
    </xf>
    <xf numFmtId="4" fontId="2" fillId="2" borderId="10" xfId="2" applyNumberFormat="1" applyFont="1" applyFill="1" applyBorder="1" applyAlignment="1">
      <alignment horizontal="right" wrapText="1"/>
    </xf>
    <xf numFmtId="4" fontId="2" fillId="2" borderId="29" xfId="2" applyNumberFormat="1" applyFont="1" applyFill="1" applyBorder="1" applyAlignment="1">
      <alignment horizontal="right" wrapText="1"/>
    </xf>
    <xf numFmtId="4" fontId="6" fillId="2" borderId="29" xfId="2" applyNumberFormat="1" applyFont="1" applyFill="1" applyBorder="1" applyAlignment="1">
      <alignment horizontal="right"/>
    </xf>
    <xf numFmtId="4" fontId="6" fillId="2" borderId="30" xfId="2" applyNumberFormat="1" applyFont="1" applyFill="1" applyBorder="1" applyAlignment="1">
      <alignment horizontal="right"/>
    </xf>
    <xf numFmtId="4" fontId="6" fillId="2" borderId="41" xfId="2" applyNumberFormat="1" applyFont="1" applyFill="1" applyBorder="1" applyAlignment="1">
      <alignment horizontal="right"/>
    </xf>
    <xf numFmtId="49" fontId="2" fillId="2" borderId="22" xfId="2" applyNumberFormat="1" applyFont="1" applyFill="1" applyBorder="1" applyAlignment="1">
      <alignment horizontal="left" wrapText="1" indent="3"/>
    </xf>
    <xf numFmtId="0" fontId="2" fillId="2" borderId="118" xfId="2" applyFont="1" applyFill="1" applyBorder="1" applyAlignment="1">
      <alignment horizontal="center" wrapText="1"/>
    </xf>
    <xf numFmtId="4" fontId="2" fillId="2" borderId="101" xfId="2" applyNumberFormat="1" applyFont="1" applyFill="1" applyBorder="1" applyAlignment="1">
      <alignment horizontal="right" wrapText="1"/>
    </xf>
    <xf numFmtId="4" fontId="2" fillId="2" borderId="11" xfId="2" applyNumberFormat="1" applyFont="1" applyFill="1" applyBorder="1" applyAlignment="1">
      <alignment horizontal="right" wrapText="1"/>
    </xf>
    <xf numFmtId="4" fontId="2" fillId="2" borderId="111" xfId="2" applyNumberFormat="1" applyFont="1" applyFill="1" applyBorder="1" applyAlignment="1">
      <alignment horizontal="right" wrapText="1"/>
    </xf>
    <xf numFmtId="4" fontId="6" fillId="2" borderId="111" xfId="2" applyNumberFormat="1" applyFont="1" applyFill="1" applyBorder="1" applyAlignment="1">
      <alignment horizontal="right"/>
    </xf>
    <xf numFmtId="4" fontId="6" fillId="2" borderId="2" xfId="2" applyNumberFormat="1" applyFont="1" applyFill="1" applyBorder="1" applyAlignment="1">
      <alignment horizontal="right"/>
    </xf>
    <xf numFmtId="4" fontId="6" fillId="2" borderId="119" xfId="2" applyNumberFormat="1" applyFont="1" applyFill="1" applyBorder="1" applyAlignment="1">
      <alignment horizontal="right"/>
    </xf>
    <xf numFmtId="0" fontId="5" fillId="2" borderId="120" xfId="2" applyFont="1" applyFill="1" applyBorder="1" applyAlignment="1">
      <alignment horizontal="right"/>
    </xf>
    <xf numFmtId="0" fontId="5" fillId="2" borderId="121" xfId="2" applyFont="1" applyFill="1" applyBorder="1" applyAlignment="1">
      <alignment horizontal="center" vertical="center"/>
    </xf>
    <xf numFmtId="4" fontId="5" fillId="2" borderId="61" xfId="2" applyNumberFormat="1" applyFont="1" applyFill="1" applyBorder="1" applyAlignment="1">
      <alignment horizontal="right" wrapText="1"/>
    </xf>
    <xf numFmtId="4" fontId="5" fillId="2" borderId="75" xfId="2" applyNumberFormat="1" applyFont="1" applyFill="1" applyBorder="1" applyAlignment="1">
      <alignment horizontal="right" wrapText="1"/>
    </xf>
    <xf numFmtId="4" fontId="5" fillId="2" borderId="35" xfId="2" applyNumberFormat="1" applyFont="1" applyFill="1" applyBorder="1" applyAlignment="1">
      <alignment horizontal="right" wrapText="1"/>
    </xf>
    <xf numFmtId="4" fontId="5" fillId="2" borderId="116" xfId="2" applyNumberFormat="1" applyFont="1" applyFill="1" applyBorder="1" applyAlignment="1">
      <alignment horizontal="right" wrapText="1"/>
    </xf>
    <xf numFmtId="4" fontId="5" fillId="2" borderId="42" xfId="2" applyNumberFormat="1" applyFont="1" applyFill="1" applyBorder="1" applyAlignment="1">
      <alignment horizontal="right" wrapText="1"/>
    </xf>
    <xf numFmtId="4" fontId="5" fillId="2" borderId="43" xfId="2" applyNumberFormat="1" applyFont="1" applyFill="1" applyBorder="1" applyAlignment="1">
      <alignment horizontal="right" wrapText="1"/>
    </xf>
    <xf numFmtId="0" fontId="6" fillId="2" borderId="5" xfId="2" applyFont="1" applyFill="1" applyBorder="1"/>
    <xf numFmtId="0" fontId="6" fillId="2" borderId="122" xfId="2" applyFont="1" applyFill="1" applyBorder="1"/>
    <xf numFmtId="0" fontId="2" fillId="2" borderId="96" xfId="2" applyFont="1" applyFill="1" applyBorder="1" applyAlignment="1">
      <alignment horizontal="center" vertical="center" wrapText="1"/>
    </xf>
    <xf numFmtId="0" fontId="2" fillId="2" borderId="93" xfId="2" applyFont="1" applyFill="1" applyBorder="1" applyAlignment="1">
      <alignment horizontal="center" vertical="center" wrapText="1"/>
    </xf>
    <xf numFmtId="0" fontId="2" fillId="2" borderId="123" xfId="2" applyFont="1" applyFill="1" applyBorder="1" applyAlignment="1">
      <alignment horizontal="center" vertical="center" wrapText="1"/>
    </xf>
    <xf numFmtId="0" fontId="2" fillId="2" borderId="84" xfId="2" applyFont="1" applyFill="1" applyBorder="1" applyAlignment="1">
      <alignment horizontal="center" vertical="center" wrapText="1"/>
    </xf>
    <xf numFmtId="0" fontId="2" fillId="2" borderId="25" xfId="2" applyFont="1" applyFill="1" applyBorder="1" applyAlignment="1">
      <alignment horizontal="center" wrapText="1"/>
    </xf>
    <xf numFmtId="4" fontId="2" fillId="2" borderId="26" xfId="2" applyNumberFormat="1" applyFont="1" applyFill="1" applyBorder="1"/>
    <xf numFmtId="4" fontId="2" fillId="2" borderId="40" xfId="2" applyNumberFormat="1" applyFont="1" applyFill="1" applyBorder="1"/>
    <xf numFmtId="0" fontId="2" fillId="2" borderId="22" xfId="2" applyFont="1" applyFill="1" applyBorder="1" applyAlignment="1">
      <alignment horizontal="left" vertical="top" wrapText="1" indent="2"/>
    </xf>
    <xf numFmtId="0" fontId="2" fillId="2" borderId="29" xfId="2" applyFont="1" applyFill="1" applyBorder="1" applyAlignment="1">
      <alignment horizontal="center" wrapText="1"/>
    </xf>
    <xf numFmtId="4" fontId="2" fillId="2" borderId="30" xfId="2" applyNumberFormat="1" applyFont="1" applyFill="1" applyBorder="1"/>
    <xf numFmtId="4" fontId="2" fillId="2" borderId="41" xfId="2" applyNumberFormat="1" applyFont="1" applyFill="1" applyBorder="1"/>
    <xf numFmtId="0" fontId="2" fillId="2" borderId="111" xfId="2" applyFont="1" applyFill="1" applyBorder="1" applyAlignment="1">
      <alignment horizontal="center" wrapText="1"/>
    </xf>
    <xf numFmtId="0" fontId="2" fillId="2" borderId="0" xfId="2" applyFont="1" applyFill="1" applyAlignment="1">
      <alignment horizontal="left" vertical="top" indent="2"/>
    </xf>
    <xf numFmtId="0" fontId="5" fillId="2" borderId="34" xfId="2" applyFont="1" applyFill="1" applyBorder="1" applyAlignment="1">
      <alignment horizontal="right"/>
    </xf>
    <xf numFmtId="0" fontId="5" fillId="2" borderId="35" xfId="2" applyFont="1" applyFill="1" applyBorder="1" applyAlignment="1">
      <alignment horizontal="center" vertical="center"/>
    </xf>
    <xf numFmtId="4" fontId="5" fillId="2" borderId="42" xfId="2" applyNumberFormat="1" applyFont="1" applyFill="1" applyBorder="1" applyAlignment="1">
      <alignment vertical="center" wrapText="1"/>
    </xf>
    <xf numFmtId="4" fontId="5" fillId="2" borderId="43" xfId="2" applyNumberFormat="1" applyFont="1" applyFill="1" applyBorder="1" applyAlignment="1">
      <alignment vertical="center" wrapText="1"/>
    </xf>
    <xf numFmtId="0" fontId="5" fillId="2" borderId="5" xfId="2" applyFont="1" applyFill="1" applyBorder="1" applyAlignment="1">
      <alignment horizontal="right"/>
    </xf>
    <xf numFmtId="0" fontId="2" fillId="2" borderId="83" xfId="2" applyFont="1" applyFill="1" applyBorder="1"/>
    <xf numFmtId="0" fontId="2" fillId="2" borderId="87" xfId="2" applyFont="1" applyFill="1" applyBorder="1" applyAlignment="1">
      <alignment horizontal="center" vertical="center" wrapText="1"/>
    </xf>
    <xf numFmtId="4" fontId="2" fillId="2" borderId="26" xfId="2" applyNumberFormat="1" applyFont="1" applyFill="1" applyBorder="1" applyAlignment="1">
      <alignment horizontal="right"/>
    </xf>
    <xf numFmtId="4" fontId="2" fillId="2" borderId="40" xfId="2" applyNumberFormat="1" applyFont="1" applyFill="1" applyBorder="1" applyAlignment="1">
      <alignment horizontal="right"/>
    </xf>
    <xf numFmtId="4" fontId="2" fillId="2" borderId="30" xfId="2" applyNumberFormat="1" applyFont="1" applyFill="1" applyBorder="1" applyAlignment="1">
      <alignment horizontal="right"/>
    </xf>
    <xf numFmtId="4" fontId="2" fillId="2" borderId="41" xfId="2" applyNumberFormat="1" applyFont="1" applyFill="1" applyBorder="1" applyAlignment="1">
      <alignment horizontal="right"/>
    </xf>
    <xf numFmtId="0" fontId="5" fillId="2" borderId="35" xfId="2" applyFont="1" applyFill="1" applyBorder="1" applyAlignment="1">
      <alignment horizontal="center"/>
    </xf>
    <xf numFmtId="4" fontId="5" fillId="2" borderId="42" xfId="2" applyNumberFormat="1" applyFont="1" applyFill="1" applyBorder="1" applyAlignment="1">
      <alignment horizontal="right" vertical="center" wrapText="1"/>
    </xf>
    <xf numFmtId="4" fontId="5" fillId="2" borderId="43" xfId="2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2" fillId="2" borderId="6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right" indent="1"/>
    </xf>
    <xf numFmtId="0" fontId="2" fillId="2" borderId="67" xfId="1" applyFont="1" applyFill="1" applyBorder="1" applyAlignment="1">
      <alignment horizontal="right" wrapText="1" indent="1"/>
    </xf>
    <xf numFmtId="0" fontId="2" fillId="2" borderId="4" xfId="1" applyFont="1" applyFill="1" applyBorder="1" applyAlignment="1">
      <alignment horizontal="center"/>
    </xf>
    <xf numFmtId="0" fontId="2" fillId="2" borderId="0" xfId="1" applyFont="1" applyFill="1" applyAlignment="1">
      <alignment wrapText="1"/>
    </xf>
    <xf numFmtId="0" fontId="4" fillId="2" borderId="45" xfId="1" applyFont="1" applyFill="1" applyBorder="1" applyAlignment="1">
      <alignment horizontal="center"/>
    </xf>
    <xf numFmtId="0" fontId="2" fillId="2" borderId="6" xfId="1" applyFont="1" applyFill="1" applyBorder="1"/>
    <xf numFmtId="0" fontId="4" fillId="2" borderId="7" xfId="1" applyFont="1" applyFill="1" applyBorder="1"/>
    <xf numFmtId="0" fontId="2" fillId="2" borderId="30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4" fillId="2" borderId="96" xfId="1" applyFont="1" applyFill="1" applyBorder="1" applyAlignment="1">
      <alignment horizontal="center"/>
    </xf>
    <xf numFmtId="4" fontId="4" fillId="2" borderId="126" xfId="1" applyNumberFormat="1" applyFont="1" applyFill="1" applyBorder="1" applyAlignment="1">
      <alignment horizontal="center" vertical="center"/>
    </xf>
    <xf numFmtId="4" fontId="4" fillId="2" borderId="127" xfId="1" applyNumberFormat="1" applyFont="1" applyFill="1" applyBorder="1" applyAlignment="1">
      <alignment horizontal="center" vertical="center"/>
    </xf>
    <xf numFmtId="4" fontId="4" fillId="2" borderId="128" xfId="1" applyNumberFormat="1" applyFont="1" applyFill="1" applyBorder="1" applyAlignment="1">
      <alignment horizontal="center" vertical="center"/>
    </xf>
    <xf numFmtId="4" fontId="4" fillId="2" borderId="129" xfId="1" applyNumberFormat="1" applyFont="1" applyFill="1" applyBorder="1" applyAlignment="1">
      <alignment horizontal="center"/>
    </xf>
    <xf numFmtId="4" fontId="4" fillId="2" borderId="123" xfId="1" applyNumberFormat="1" applyFont="1" applyFill="1" applyBorder="1" applyAlignment="1">
      <alignment horizontal="center"/>
    </xf>
    <xf numFmtId="4" fontId="4" fillId="2" borderId="123" xfId="4" applyNumberFormat="1" applyFont="1" applyFill="1" applyBorder="1" applyAlignment="1">
      <alignment horizontal="center" vertical="center" wrapText="1"/>
    </xf>
    <xf numFmtId="4" fontId="4" fillId="2" borderId="130" xfId="4" applyNumberFormat="1" applyFont="1" applyFill="1" applyBorder="1"/>
    <xf numFmtId="4" fontId="4" fillId="2" borderId="129" xfId="1" applyNumberFormat="1" applyFont="1" applyFill="1" applyBorder="1" applyAlignment="1">
      <alignment horizontal="center" wrapText="1"/>
    </xf>
    <xf numFmtId="4" fontId="4" fillId="2" borderId="123" xfId="1" applyNumberFormat="1" applyFont="1" applyFill="1" applyBorder="1" applyAlignment="1">
      <alignment horizontal="center" wrapText="1"/>
    </xf>
    <xf numFmtId="4" fontId="4" fillId="2" borderId="129" xfId="1" applyNumberFormat="1" applyFont="1" applyFill="1" applyBorder="1" applyAlignment="1">
      <alignment horizontal="center" vertical="center"/>
    </xf>
    <xf numFmtId="4" fontId="4" fillId="2" borderId="123" xfId="1" applyNumberFormat="1" applyFont="1" applyFill="1" applyBorder="1" applyAlignment="1">
      <alignment horizontal="center" vertical="center"/>
    </xf>
    <xf numFmtId="4" fontId="4" fillId="2" borderId="130" xfId="1" applyNumberFormat="1" applyFont="1" applyFill="1" applyBorder="1" applyAlignment="1">
      <alignment horizontal="center" vertical="center"/>
    </xf>
    <xf numFmtId="4" fontId="4" fillId="2" borderId="123" xfId="4" applyNumberFormat="1" applyFont="1" applyFill="1" applyBorder="1" applyAlignment="1">
      <alignment horizontal="center" vertical="center"/>
    </xf>
    <xf numFmtId="4" fontId="4" fillId="2" borderId="123" xfId="4" applyNumberFormat="1" applyFont="1" applyFill="1" applyBorder="1" applyAlignment="1">
      <alignment vertical="center"/>
    </xf>
    <xf numFmtId="0" fontId="3" fillId="2" borderId="34" xfId="1" applyFont="1" applyFill="1" applyBorder="1" applyAlignment="1">
      <alignment horizontal="right"/>
    </xf>
    <xf numFmtId="4" fontId="4" fillId="2" borderId="131" xfId="1" applyNumberFormat="1" applyFont="1" applyFill="1" applyBorder="1" applyAlignment="1">
      <alignment horizontal="center" vertical="center"/>
    </xf>
    <xf numFmtId="4" fontId="4" fillId="2" borderId="132" xfId="1" applyNumberFormat="1" applyFont="1" applyFill="1" applyBorder="1" applyAlignment="1">
      <alignment horizontal="center" vertical="center"/>
    </xf>
    <xf numFmtId="4" fontId="4" fillId="2" borderId="133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 vertical="center"/>
    </xf>
    <xf numFmtId="49" fontId="2" fillId="2" borderId="0" xfId="0" applyNumberFormat="1" applyFont="1" applyFill="1" applyAlignment="1">
      <alignment vertical="top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6" fillId="2" borderId="2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14" fillId="2" borderId="0" xfId="0" applyFont="1" applyFill="1" applyAlignment="1">
      <alignment vertical="top"/>
    </xf>
    <xf numFmtId="0" fontId="2" fillId="2" borderId="22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96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/>
    </xf>
    <xf numFmtId="4" fontId="2" fillId="2" borderId="53" xfId="0" applyNumberFormat="1" applyFont="1" applyFill="1" applyBorder="1" applyAlignment="1">
      <alignment horizontal="center" vertical="top" wrapText="1"/>
    </xf>
    <xf numFmtId="4" fontId="2" fillId="2" borderId="56" xfId="0" applyNumberFormat="1" applyFont="1" applyFill="1" applyBorder="1" applyAlignment="1">
      <alignment horizontal="center" vertical="top" wrapText="1"/>
    </xf>
    <xf numFmtId="4" fontId="2" fillId="2" borderId="58" xfId="0" applyNumberFormat="1" applyFont="1" applyFill="1" applyBorder="1" applyAlignment="1">
      <alignment horizontal="center" vertical="top" wrapText="1"/>
    </xf>
    <xf numFmtId="4" fontId="2" fillId="2" borderId="23" xfId="0" applyNumberFormat="1" applyFont="1" applyFill="1" applyBorder="1" applyAlignment="1">
      <alignment horizontal="center" vertical="top" wrapText="1"/>
    </xf>
    <xf numFmtId="4" fontId="2" fillId="2" borderId="10" xfId="0" applyNumberFormat="1" applyFont="1" applyFill="1" applyBorder="1" applyAlignment="1">
      <alignment horizontal="center" vertical="top" wrapText="1"/>
    </xf>
    <xf numFmtId="4" fontId="4" fillId="2" borderId="25" xfId="0" applyNumberFormat="1" applyFont="1" applyFill="1" applyBorder="1" applyAlignment="1">
      <alignment horizontal="center" vertical="top" wrapText="1"/>
    </xf>
    <xf numFmtId="0" fontId="2" fillId="2" borderId="64" xfId="0" applyFont="1" applyFill="1" applyBorder="1" applyAlignment="1">
      <alignment horizontal="center" vertical="top" wrapText="1"/>
    </xf>
    <xf numFmtId="4" fontId="2" fillId="2" borderId="26" xfId="0" applyNumberFormat="1" applyFont="1" applyFill="1" applyBorder="1" applyAlignment="1">
      <alignment horizontal="center" vertical="top" wrapText="1"/>
    </xf>
    <xf numFmtId="4" fontId="2" fillId="2" borderId="26" xfId="0" applyNumberFormat="1" applyFont="1" applyFill="1" applyBorder="1" applyAlignment="1">
      <alignment vertical="top" wrapText="1"/>
    </xf>
    <xf numFmtId="4" fontId="2" fillId="2" borderId="40" xfId="0" applyNumberFormat="1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4" fontId="2" fillId="2" borderId="58" xfId="0" applyNumberFormat="1" applyFont="1" applyFill="1" applyBorder="1" applyAlignment="1">
      <alignment vertical="top" wrapText="1"/>
    </xf>
    <xf numFmtId="49" fontId="2" fillId="2" borderId="59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49" fontId="4" fillId="2" borderId="29" xfId="0" applyNumberFormat="1" applyFont="1" applyFill="1" applyBorder="1" applyAlignment="1">
      <alignment horizontal="center" vertical="top" wrapText="1"/>
    </xf>
    <xf numFmtId="4" fontId="2" fillId="2" borderId="30" xfId="0" applyNumberFormat="1" applyFont="1" applyFill="1" applyBorder="1" applyAlignment="1">
      <alignment horizontal="center" vertical="top" wrapText="1"/>
    </xf>
    <xf numFmtId="4" fontId="2" fillId="2" borderId="41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left" vertical="top" wrapText="1" indent="2"/>
    </xf>
    <xf numFmtId="0" fontId="2" fillId="2" borderId="23" xfId="0" applyFont="1" applyFill="1" applyBorder="1" applyAlignment="1">
      <alignment horizontal="left" vertical="top" wrapText="1" indent="2"/>
    </xf>
    <xf numFmtId="4" fontId="4" fillId="2" borderId="58" xfId="0" applyNumberFormat="1" applyFont="1" applyFill="1" applyBorder="1" applyAlignment="1">
      <alignment vertical="top" wrapText="1"/>
    </xf>
    <xf numFmtId="4" fontId="2" fillId="2" borderId="59" xfId="0" applyNumberFormat="1" applyFont="1" applyFill="1" applyBorder="1" applyAlignment="1">
      <alignment horizontal="center" vertical="top" wrapText="1"/>
    </xf>
    <xf numFmtId="4" fontId="2" fillId="2" borderId="6" xfId="0" applyNumberFormat="1" applyFont="1" applyFill="1" applyBorder="1" applyAlignment="1">
      <alignment horizontal="center" vertical="top" wrapText="1"/>
    </xf>
    <xf numFmtId="4" fontId="4" fillId="2" borderId="29" xfId="0" applyNumberFormat="1" applyFont="1" applyFill="1" applyBorder="1" applyAlignment="1">
      <alignment horizontal="center" vertical="top" wrapText="1"/>
    </xf>
    <xf numFmtId="4" fontId="2" fillId="2" borderId="59" xfId="0" applyNumberFormat="1" applyFont="1" applyFill="1" applyBorder="1" applyAlignment="1">
      <alignment vertical="top" wrapText="1"/>
    </xf>
    <xf numFmtId="0" fontId="2" fillId="2" borderId="10" xfId="0" applyFont="1" applyFill="1" applyBorder="1" applyAlignment="1">
      <alignment horizontal="center" wrapText="1"/>
    </xf>
    <xf numFmtId="4" fontId="2" fillId="2" borderId="58" xfId="0" applyNumberFormat="1" applyFont="1" applyFill="1" applyBorder="1" applyAlignment="1">
      <alignment horizontal="center" wrapText="1"/>
    </xf>
    <xf numFmtId="4" fontId="2" fillId="2" borderId="59" xfId="0" applyNumberFormat="1" applyFont="1" applyFill="1" applyBorder="1" applyAlignment="1">
      <alignment horizontal="center" wrapText="1"/>
    </xf>
    <xf numFmtId="4" fontId="2" fillId="2" borderId="6" xfId="0" applyNumberFormat="1" applyFont="1" applyFill="1" applyBorder="1" applyAlignment="1">
      <alignment horizontal="center" wrapText="1"/>
    </xf>
    <xf numFmtId="4" fontId="2" fillId="2" borderId="10" xfId="0" applyNumberFormat="1" applyFont="1" applyFill="1" applyBorder="1" applyAlignment="1">
      <alignment horizontal="center" wrapText="1"/>
    </xf>
    <xf numFmtId="4" fontId="4" fillId="2" borderId="29" xfId="0" applyNumberFormat="1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4" fontId="2" fillId="2" borderId="30" xfId="0" applyNumberFormat="1" applyFont="1" applyFill="1" applyBorder="1" applyAlignment="1">
      <alignment horizontal="center" wrapText="1"/>
    </xf>
    <xf numFmtId="4" fontId="2" fillId="2" borderId="41" xfId="0" applyNumberFormat="1" applyFont="1" applyFill="1" applyBorder="1" applyAlignment="1">
      <alignment horizontal="center" wrapText="1"/>
    </xf>
    <xf numFmtId="4" fontId="2" fillId="2" borderId="58" xfId="0" applyNumberFormat="1" applyFont="1" applyFill="1" applyBorder="1" applyAlignment="1">
      <alignment vertical="center" wrapText="1"/>
    </xf>
    <xf numFmtId="4" fontId="2" fillId="2" borderId="59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wrapText="1"/>
    </xf>
    <xf numFmtId="4" fontId="2" fillId="2" borderId="2" xfId="0" applyNumberFormat="1" applyFont="1" applyFill="1" applyBorder="1" applyAlignment="1">
      <alignment horizontal="center" wrapText="1"/>
    </xf>
    <xf numFmtId="4" fontId="2" fillId="2" borderId="119" xfId="0" applyNumberFormat="1" applyFont="1" applyFill="1" applyBorder="1" applyAlignment="1">
      <alignment horizontal="center" wrapText="1"/>
    </xf>
    <xf numFmtId="0" fontId="2" fillId="2" borderId="11" xfId="0" applyFont="1" applyFill="1" applyBorder="1" applyAlignment="1">
      <alignment vertical="center" wrapText="1"/>
    </xf>
    <xf numFmtId="4" fontId="2" fillId="2" borderId="101" xfId="0" applyNumberFormat="1" applyFont="1" applyFill="1" applyBorder="1" applyAlignment="1">
      <alignment vertical="center" wrapText="1"/>
    </xf>
    <xf numFmtId="4" fontId="2" fillId="2" borderId="102" xfId="0" applyNumberFormat="1" applyFont="1" applyFill="1" applyBorder="1" applyAlignment="1">
      <alignment vertical="center" wrapText="1"/>
    </xf>
    <xf numFmtId="4" fontId="2" fillId="2" borderId="34" xfId="0" applyNumberFormat="1" applyFont="1" applyFill="1" applyBorder="1" applyAlignment="1">
      <alignment horizontal="center" wrapText="1"/>
    </xf>
    <xf numFmtId="4" fontId="2" fillId="2" borderId="11" xfId="0" applyNumberFormat="1" applyFont="1" applyFill="1" applyBorder="1" applyAlignment="1">
      <alignment horizontal="center" wrapText="1"/>
    </xf>
    <xf numFmtId="4" fontId="4" fillId="2" borderId="111" xfId="0" applyNumberFormat="1" applyFont="1" applyFill="1" applyBorder="1" applyAlignment="1">
      <alignment horizontal="center" wrapText="1"/>
    </xf>
    <xf numFmtId="0" fontId="2" fillId="2" borderId="60" xfId="0" applyFont="1" applyFill="1" applyBorder="1" applyAlignment="1">
      <alignment vertical="center" wrapText="1"/>
    </xf>
    <xf numFmtId="0" fontId="2" fillId="2" borderId="138" xfId="0" applyFont="1" applyFill="1" applyBorder="1" applyAlignment="1">
      <alignment vertical="center" wrapText="1"/>
    </xf>
    <xf numFmtId="0" fontId="2" fillId="2" borderId="58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4" fontId="2" fillId="2" borderId="65" xfId="0" applyNumberFormat="1" applyFont="1" applyFill="1" applyBorder="1" applyAlignment="1">
      <alignment horizontal="center" vertical="top" wrapText="1"/>
    </xf>
    <xf numFmtId="4" fontId="2" fillId="2" borderId="42" xfId="0" applyNumberFormat="1" applyFont="1" applyFill="1" applyBorder="1" applyAlignment="1">
      <alignment horizontal="center" wrapText="1"/>
    </xf>
    <xf numFmtId="4" fontId="2" fillId="2" borderId="42" xfId="0" applyNumberFormat="1" applyFont="1" applyFill="1" applyBorder="1" applyAlignment="1">
      <alignment horizontal="center" vertical="top" wrapText="1"/>
    </xf>
    <xf numFmtId="4" fontId="2" fillId="2" borderId="43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right" wrapText="1"/>
    </xf>
    <xf numFmtId="0" fontId="5" fillId="2" borderId="139" xfId="0" applyFont="1" applyFill="1" applyBorder="1" applyAlignment="1">
      <alignment horizontal="center" wrapText="1"/>
    </xf>
    <xf numFmtId="49" fontId="4" fillId="2" borderId="140" xfId="0" applyNumberFormat="1" applyFont="1" applyFill="1" applyBorder="1" applyAlignment="1">
      <alignment horizontal="center" vertical="top" wrapText="1"/>
    </xf>
    <xf numFmtId="49" fontId="4" fillId="2" borderId="140" xfId="0" applyNumberFormat="1" applyFont="1" applyFill="1" applyBorder="1" applyAlignment="1">
      <alignment horizontal="center" wrapText="1"/>
    </xf>
    <xf numFmtId="49" fontId="4" fillId="2" borderId="14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8" fillId="2" borderId="0" xfId="0" applyFont="1" applyFill="1"/>
    <xf numFmtId="0" fontId="27" fillId="2" borderId="0" xfId="0" applyFont="1" applyFill="1" applyAlignment="1">
      <alignment horizontal="center"/>
    </xf>
    <xf numFmtId="0" fontId="29" fillId="2" borderId="0" xfId="0" applyFont="1" applyFill="1" applyAlignment="1">
      <alignment horizontal="left" vertical="center"/>
    </xf>
    <xf numFmtId="0" fontId="2" fillId="2" borderId="95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2" fillId="2" borderId="9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wrapText="1"/>
    </xf>
    <xf numFmtId="4" fontId="4" fillId="2" borderId="26" xfId="0" applyNumberFormat="1" applyFont="1" applyFill="1" applyBorder="1" applyAlignment="1">
      <alignment horizontal="right" vertical="center" wrapText="1"/>
    </xf>
    <xf numFmtId="4" fontId="4" fillId="2" borderId="40" xfId="0" applyNumberFormat="1" applyFont="1" applyFill="1" applyBorder="1" applyAlignment="1">
      <alignment horizontal="right" vertical="center" wrapText="1"/>
    </xf>
    <xf numFmtId="0" fontId="2" fillId="2" borderId="29" xfId="0" applyFont="1" applyFill="1" applyBorder="1" applyAlignment="1">
      <alignment horizontal="center" vertical="top" wrapText="1"/>
    </xf>
    <xf numFmtId="4" fontId="4" fillId="2" borderId="30" xfId="0" applyNumberFormat="1" applyFont="1" applyFill="1" applyBorder="1" applyAlignment="1">
      <alignment horizontal="right" vertical="center" wrapText="1"/>
    </xf>
    <xf numFmtId="4" fontId="3" fillId="2" borderId="30" xfId="0" applyNumberFormat="1" applyFont="1" applyFill="1" applyBorder="1" applyAlignment="1">
      <alignment horizontal="right" vertical="center" wrapText="1"/>
    </xf>
    <xf numFmtId="4" fontId="3" fillId="2" borderId="41" xfId="0" applyNumberFormat="1" applyFont="1" applyFill="1" applyBorder="1" applyAlignment="1">
      <alignment horizontal="right" vertical="center" wrapText="1"/>
    </xf>
    <xf numFmtId="0" fontId="2" fillId="2" borderId="29" xfId="0" applyFont="1" applyFill="1" applyBorder="1" applyAlignment="1">
      <alignment horizontal="center" wrapText="1"/>
    </xf>
    <xf numFmtId="4" fontId="8" fillId="2" borderId="30" xfId="0" applyNumberFormat="1" applyFont="1" applyFill="1" applyBorder="1" applyAlignment="1">
      <alignment horizontal="right" vertical="center" wrapText="1"/>
    </xf>
    <xf numFmtId="4" fontId="30" fillId="2" borderId="30" xfId="0" applyNumberFormat="1" applyFont="1" applyFill="1" applyBorder="1" applyAlignment="1">
      <alignment horizontal="right"/>
    </xf>
    <xf numFmtId="0" fontId="2" fillId="2" borderId="111" xfId="0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right" wrapText="1"/>
    </xf>
    <xf numFmtId="4" fontId="4" fillId="2" borderId="119" xfId="0" applyNumberFormat="1" applyFont="1" applyFill="1" applyBorder="1" applyAlignment="1">
      <alignment horizontal="right" wrapText="1"/>
    </xf>
    <xf numFmtId="0" fontId="5" fillId="2" borderId="35" xfId="0" applyFont="1" applyFill="1" applyBorder="1" applyAlignment="1">
      <alignment horizontal="center" wrapText="1"/>
    </xf>
    <xf numFmtId="4" fontId="4" fillId="2" borderId="42" xfId="0" applyNumberFormat="1" applyFont="1" applyFill="1" applyBorder="1" applyAlignment="1">
      <alignment horizontal="right" wrapText="1"/>
    </xf>
    <xf numFmtId="4" fontId="4" fillId="2" borderId="43" xfId="0" applyNumberFormat="1" applyFont="1" applyFill="1" applyBorder="1" applyAlignment="1">
      <alignment horizontal="right" wrapText="1"/>
    </xf>
    <xf numFmtId="0" fontId="0" fillId="2" borderId="5" xfId="0" applyFill="1" applyBorder="1"/>
    <xf numFmtId="49" fontId="21" fillId="2" borderId="5" xfId="0" applyNumberFormat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top" wrapText="1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center" vertical="center" wrapText="1"/>
    </xf>
    <xf numFmtId="49" fontId="21" fillId="2" borderId="0" xfId="0" applyNumberFormat="1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7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wrapText="1"/>
    </xf>
    <xf numFmtId="0" fontId="28" fillId="2" borderId="0" xfId="2" applyFont="1" applyFill="1"/>
    <xf numFmtId="49" fontId="11" fillId="2" borderId="0" xfId="3" applyNumberFormat="1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right" indent="1"/>
    </xf>
    <xf numFmtId="0" fontId="6" fillId="2" borderId="6" xfId="0" applyFont="1" applyFill="1" applyBorder="1"/>
    <xf numFmtId="0" fontId="26" fillId="2" borderId="30" xfId="0" applyFont="1" applyFill="1" applyBorder="1" applyAlignment="1">
      <alignment horizontal="center" vertical="center" wrapText="1"/>
    </xf>
    <xf numFmtId="0" fontId="2" fillId="2" borderId="145" xfId="0" applyFont="1" applyFill="1" applyBorder="1" applyAlignment="1">
      <alignment vertical="top" wrapText="1"/>
    </xf>
    <xf numFmtId="0" fontId="2" fillId="2" borderId="146" xfId="0" applyFont="1" applyFill="1" applyBorder="1" applyAlignment="1">
      <alignment vertical="top" wrapText="1"/>
    </xf>
    <xf numFmtId="0" fontId="2" fillId="2" borderId="146" xfId="0" applyFont="1" applyFill="1" applyBorder="1" applyAlignment="1">
      <alignment horizontal="center" vertical="top" wrapText="1"/>
    </xf>
    <xf numFmtId="49" fontId="2" fillId="2" borderId="146" xfId="0" applyNumberFormat="1" applyFont="1" applyFill="1" applyBorder="1" applyAlignment="1">
      <alignment horizontal="center" vertical="top" wrapText="1"/>
    </xf>
    <xf numFmtId="49" fontId="2" fillId="2" borderId="146" xfId="0" applyNumberFormat="1" applyFont="1" applyFill="1" applyBorder="1" applyAlignment="1">
      <alignment horizontal="right" wrapText="1"/>
    </xf>
    <xf numFmtId="4" fontId="2" fillId="2" borderId="146" xfId="0" applyNumberFormat="1" applyFont="1" applyFill="1" applyBorder="1" applyAlignment="1">
      <alignment horizontal="right" wrapText="1"/>
    </xf>
    <xf numFmtId="4" fontId="17" fillId="2" borderId="146" xfId="0" applyNumberFormat="1" applyFont="1" applyFill="1" applyBorder="1" applyAlignment="1">
      <alignment horizontal="right"/>
    </xf>
    <xf numFmtId="4" fontId="6" fillId="2" borderId="28" xfId="0" applyNumberFormat="1" applyFont="1" applyFill="1" applyBorder="1" applyAlignment="1">
      <alignment horizontal="right"/>
    </xf>
    <xf numFmtId="0" fontId="2" fillId="2" borderId="147" xfId="0" applyFont="1" applyFill="1" applyBorder="1" applyAlignment="1">
      <alignment vertical="center" wrapText="1"/>
    </xf>
    <xf numFmtId="0" fontId="2" fillId="2" borderId="123" xfId="0" applyFont="1" applyFill="1" applyBorder="1" applyAlignment="1">
      <alignment vertical="center" wrapText="1"/>
    </xf>
    <xf numFmtId="0" fontId="2" fillId="2" borderId="123" xfId="0" applyFont="1" applyFill="1" applyBorder="1" applyAlignment="1">
      <alignment horizontal="center" wrapText="1"/>
    </xf>
    <xf numFmtId="49" fontId="2" fillId="2" borderId="123" xfId="0" applyNumberFormat="1" applyFont="1" applyFill="1" applyBorder="1" applyAlignment="1">
      <alignment horizontal="center" wrapText="1"/>
    </xf>
    <xf numFmtId="49" fontId="2" fillId="2" borderId="123" xfId="0" applyNumberFormat="1" applyFont="1" applyFill="1" applyBorder="1" applyAlignment="1">
      <alignment horizontal="right" wrapText="1"/>
    </xf>
    <xf numFmtId="4" fontId="2" fillId="2" borderId="123" xfId="0" applyNumberFormat="1" applyFont="1" applyFill="1" applyBorder="1" applyAlignment="1">
      <alignment horizontal="right" wrapText="1"/>
    </xf>
    <xf numFmtId="4" fontId="17" fillId="2" borderId="123" xfId="0" applyNumberFormat="1" applyFont="1" applyFill="1" applyBorder="1" applyAlignment="1">
      <alignment horizontal="right"/>
    </xf>
    <xf numFmtId="4" fontId="6" fillId="2" borderId="32" xfId="0" applyNumberFormat="1" applyFont="1" applyFill="1" applyBorder="1" applyAlignment="1">
      <alignment horizontal="right"/>
    </xf>
    <xf numFmtId="0" fontId="2" fillId="2" borderId="148" xfId="0" applyFont="1" applyFill="1" applyBorder="1" applyAlignment="1">
      <alignment vertical="center" wrapText="1"/>
    </xf>
    <xf numFmtId="0" fontId="2" fillId="2" borderId="149" xfId="0" applyFont="1" applyFill="1" applyBorder="1" applyAlignment="1">
      <alignment vertical="center" wrapText="1"/>
    </xf>
    <xf numFmtId="0" fontId="2" fillId="2" borderId="149" xfId="0" applyFont="1" applyFill="1" applyBorder="1" applyAlignment="1">
      <alignment horizontal="center" wrapText="1"/>
    </xf>
    <xf numFmtId="49" fontId="2" fillId="2" borderId="149" xfId="0" applyNumberFormat="1" applyFont="1" applyFill="1" applyBorder="1" applyAlignment="1">
      <alignment horizontal="center" wrapText="1"/>
    </xf>
    <xf numFmtId="49" fontId="2" fillId="2" borderId="149" xfId="0" applyNumberFormat="1" applyFont="1" applyFill="1" applyBorder="1" applyAlignment="1">
      <alignment horizontal="right" wrapText="1"/>
    </xf>
    <xf numFmtId="4" fontId="2" fillId="2" borderId="149" xfId="0" applyNumberFormat="1" applyFont="1" applyFill="1" applyBorder="1" applyAlignment="1">
      <alignment horizontal="right" wrapText="1"/>
    </xf>
    <xf numFmtId="4" fontId="17" fillId="2" borderId="149" xfId="0" applyNumberFormat="1" applyFont="1" applyFill="1" applyBorder="1" applyAlignment="1">
      <alignment horizontal="right"/>
    </xf>
    <xf numFmtId="4" fontId="6" fillId="2" borderId="38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 vertical="center" wrapText="1"/>
    </xf>
    <xf numFmtId="0" fontId="5" fillId="2" borderId="139" xfId="0" applyFont="1" applyFill="1" applyBorder="1" applyAlignment="1">
      <alignment horizontal="right" wrapText="1"/>
    </xf>
    <xf numFmtId="4" fontId="2" fillId="2" borderId="89" xfId="0" applyNumberFormat="1" applyFont="1" applyFill="1" applyBorder="1" applyAlignment="1">
      <alignment horizontal="right" wrapText="1"/>
    </xf>
    <xf numFmtId="4" fontId="2" fillId="2" borderId="150" xfId="0" applyNumberFormat="1" applyFont="1" applyFill="1" applyBorder="1" applyAlignment="1">
      <alignment horizontal="right" wrapText="1"/>
    </xf>
    <xf numFmtId="4" fontId="2" fillId="2" borderId="151" xfId="0" applyNumberFormat="1" applyFont="1" applyFill="1" applyBorder="1" applyAlignment="1">
      <alignment horizontal="right" wrapText="1"/>
    </xf>
    <xf numFmtId="0" fontId="17" fillId="2" borderId="0" xfId="0" applyFont="1" applyFill="1" applyAlignment="1">
      <alignment horizontal="right" wrapText="1"/>
    </xf>
    <xf numFmtId="49" fontId="4" fillId="2" borderId="3" xfId="0" applyNumberFormat="1" applyFont="1" applyFill="1" applyBorder="1" applyAlignment="1">
      <alignment horizontal="center" wrapText="1"/>
    </xf>
    <xf numFmtId="0" fontId="2" fillId="2" borderId="108" xfId="0" applyFont="1" applyFill="1" applyBorder="1" applyAlignment="1">
      <alignment horizontal="center" wrapText="1"/>
    </xf>
    <xf numFmtId="4" fontId="2" fillId="2" borderId="26" xfId="0" applyNumberFormat="1" applyFont="1" applyFill="1" applyBorder="1" applyAlignment="1">
      <alignment vertical="center" wrapText="1"/>
    </xf>
    <xf numFmtId="4" fontId="4" fillId="2" borderId="26" xfId="0" applyNumberFormat="1" applyFont="1" applyFill="1" applyBorder="1" applyAlignment="1">
      <alignment horizontal="center" vertical="center" wrapText="1"/>
    </xf>
    <xf numFmtId="49" fontId="4" fillId="2" borderId="97" xfId="0" applyNumberFormat="1" applyFont="1" applyFill="1" applyBorder="1" applyAlignment="1">
      <alignment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wrapText="1"/>
    </xf>
    <xf numFmtId="4" fontId="2" fillId="2" borderId="30" xfId="0" applyNumberFormat="1" applyFont="1" applyFill="1" applyBorder="1" applyAlignment="1">
      <alignment vertical="center" wrapText="1"/>
    </xf>
    <xf numFmtId="4" fontId="4" fillId="2" borderId="30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2" fillId="2" borderId="152" xfId="0" applyFont="1" applyFill="1" applyBorder="1" applyAlignment="1">
      <alignment horizontal="center" wrapText="1"/>
    </xf>
    <xf numFmtId="4" fontId="2" fillId="2" borderId="42" xfId="0" applyNumberFormat="1" applyFont="1" applyFill="1" applyBorder="1" applyAlignment="1">
      <alignment vertical="center" wrapText="1"/>
    </xf>
    <xf numFmtId="4" fontId="4" fillId="2" borderId="74" xfId="0" applyNumberFormat="1" applyFont="1" applyFill="1" applyBorder="1" applyAlignment="1">
      <alignment vertical="center" wrapText="1"/>
    </xf>
    <xf numFmtId="49" fontId="4" fillId="2" borderId="42" xfId="0" applyNumberFormat="1" applyFont="1" applyFill="1" applyBorder="1" applyAlignment="1">
      <alignment vertical="center" wrapText="1"/>
    </xf>
    <xf numFmtId="0" fontId="4" fillId="2" borderId="42" xfId="0" applyFont="1" applyFill="1" applyBorder="1" applyAlignment="1">
      <alignment vertical="center" wrapText="1"/>
    </xf>
    <xf numFmtId="0" fontId="2" fillId="2" borderId="74" xfId="0" applyFont="1" applyFill="1" applyBorder="1" applyAlignment="1">
      <alignment vertical="center" wrapText="1"/>
    </xf>
    <xf numFmtId="0" fontId="2" fillId="2" borderId="153" xfId="0" applyFont="1" applyFill="1" applyBorder="1" applyAlignment="1">
      <alignment vertical="center" wrapText="1"/>
    </xf>
    <xf numFmtId="49" fontId="4" fillId="2" borderId="26" xfId="0" applyNumberFormat="1" applyFont="1" applyFill="1" applyBorder="1" applyAlignment="1">
      <alignment vertical="center" wrapText="1"/>
    </xf>
    <xf numFmtId="49" fontId="4" fillId="2" borderId="30" xfId="0" applyNumberFormat="1" applyFont="1" applyFill="1" applyBorder="1" applyAlignment="1">
      <alignment vertical="center" wrapText="1"/>
    </xf>
    <xf numFmtId="0" fontId="4" fillId="2" borderId="30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wrapText="1"/>
    </xf>
    <xf numFmtId="4" fontId="2" fillId="2" borderId="74" xfId="0" applyNumberFormat="1" applyFont="1" applyFill="1" applyBorder="1" applyAlignment="1">
      <alignment vertical="center" wrapText="1"/>
    </xf>
    <xf numFmtId="0" fontId="2" fillId="2" borderId="42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vertical="center" wrapText="1"/>
    </xf>
    <xf numFmtId="0" fontId="4" fillId="2" borderId="74" xfId="0" applyFont="1" applyFill="1" applyBorder="1" applyAlignment="1">
      <alignment vertical="center" wrapText="1"/>
    </xf>
    <xf numFmtId="0" fontId="4" fillId="2" borderId="153" xfId="0" applyFont="1" applyFill="1" applyBorder="1" applyAlignment="1">
      <alignment vertical="center" wrapText="1"/>
    </xf>
    <xf numFmtId="4" fontId="4" fillId="2" borderId="19" xfId="0" applyNumberFormat="1" applyFont="1" applyFill="1" applyBorder="1" applyAlignment="1">
      <alignment vertical="center" wrapText="1"/>
    </xf>
    <xf numFmtId="0" fontId="2" fillId="2" borderId="72" xfId="0" applyFont="1" applyFill="1" applyBorder="1" applyAlignment="1">
      <alignment vertical="center" wrapText="1"/>
    </xf>
    <xf numFmtId="0" fontId="4" fillId="2" borderId="43" xfId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145" xfId="0" applyFont="1" applyFill="1" applyBorder="1" applyAlignment="1">
      <alignment horizontal="center" wrapText="1"/>
    </xf>
    <xf numFmtId="4" fontId="4" fillId="2" borderId="146" xfId="0" applyNumberFormat="1" applyFont="1" applyFill="1" applyBorder="1" applyAlignment="1">
      <alignment vertical="center" wrapText="1"/>
    </xf>
    <xf numFmtId="4" fontId="4" fillId="2" borderId="146" xfId="0" applyNumberFormat="1" applyFont="1" applyFill="1" applyBorder="1" applyAlignment="1">
      <alignment horizontal="center" vertical="center" wrapText="1"/>
    </xf>
    <xf numFmtId="4" fontId="4" fillId="2" borderId="156" xfId="0" applyNumberFormat="1" applyFont="1" applyFill="1" applyBorder="1" applyAlignment="1">
      <alignment horizontal="center" vertical="center" wrapText="1"/>
    </xf>
    <xf numFmtId="4" fontId="4" fillId="2" borderId="28" xfId="0" applyNumberFormat="1" applyFont="1" applyFill="1" applyBorder="1" applyAlignment="1">
      <alignment horizontal="center" vertical="center" wrapText="1"/>
    </xf>
    <xf numFmtId="0" fontId="2" fillId="2" borderId="148" xfId="0" applyFont="1" applyFill="1" applyBorder="1" applyAlignment="1">
      <alignment horizontal="center" wrapText="1"/>
    </xf>
    <xf numFmtId="4" fontId="4" fillId="2" borderId="149" xfId="0" applyNumberFormat="1" applyFont="1" applyFill="1" applyBorder="1" applyAlignment="1">
      <alignment vertical="center" wrapText="1"/>
    </xf>
    <xf numFmtId="4" fontId="4" fillId="2" borderId="157" xfId="0" applyNumberFormat="1" applyFont="1" applyFill="1" applyBorder="1" applyAlignment="1">
      <alignment vertical="center" wrapText="1"/>
    </xf>
    <xf numFmtId="4" fontId="4" fillId="2" borderId="38" xfId="0" applyNumberFormat="1" applyFont="1" applyFill="1" applyBorder="1" applyAlignment="1">
      <alignment vertical="center" wrapText="1"/>
    </xf>
    <xf numFmtId="4" fontId="4" fillId="2" borderId="26" xfId="0" applyNumberFormat="1" applyFont="1" applyFill="1" applyBorder="1" applyAlignment="1">
      <alignment vertical="center" wrapText="1"/>
    </xf>
    <xf numFmtId="4" fontId="4" fillId="2" borderId="27" xfId="0" applyNumberFormat="1" applyFont="1" applyFill="1" applyBorder="1" applyAlignment="1">
      <alignment horizontal="center" vertical="center" wrapText="1"/>
    </xf>
    <xf numFmtId="4" fontId="4" fillId="2" borderId="31" xfId="0" applyNumberFormat="1" applyFont="1" applyFill="1" applyBorder="1" applyAlignment="1">
      <alignment vertical="center" wrapText="1"/>
    </xf>
    <xf numFmtId="4" fontId="4" fillId="2" borderId="123" xfId="0" applyNumberFormat="1" applyFont="1" applyFill="1" applyBorder="1" applyAlignment="1">
      <alignment vertical="center" wrapText="1"/>
    </xf>
    <xf numFmtId="4" fontId="4" fillId="2" borderId="32" xfId="0" applyNumberFormat="1" applyFont="1" applyFill="1" applyBorder="1" applyAlignment="1">
      <alignment vertical="center" wrapText="1"/>
    </xf>
    <xf numFmtId="4" fontId="4" fillId="2" borderId="42" xfId="0" applyNumberFormat="1" applyFont="1" applyFill="1" applyBorder="1" applyAlignment="1">
      <alignment vertical="center" wrapText="1"/>
    </xf>
    <xf numFmtId="4" fontId="4" fillId="2" borderId="37" xfId="0" applyNumberFormat="1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top" wrapText="1"/>
    </xf>
    <xf numFmtId="0" fontId="5" fillId="2" borderId="158" xfId="0" applyFont="1" applyFill="1" applyBorder="1" applyAlignment="1">
      <alignment horizontal="center" vertical="center" wrapText="1"/>
    </xf>
    <xf numFmtId="4" fontId="4" fillId="2" borderId="159" xfId="0" applyNumberFormat="1" applyFont="1" applyFill="1" applyBorder="1" applyAlignment="1">
      <alignment horizontal="center" vertical="center" wrapText="1"/>
    </xf>
    <xf numFmtId="4" fontId="4" fillId="2" borderId="159" xfId="0" applyNumberFormat="1" applyFont="1" applyFill="1" applyBorder="1" applyAlignment="1">
      <alignment vertical="center" wrapText="1"/>
    </xf>
    <xf numFmtId="4" fontId="4" fillId="2" borderId="160" xfId="0" applyNumberFormat="1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/>
    <xf numFmtId="0" fontId="26" fillId="2" borderId="0" xfId="0" applyFont="1" applyFill="1"/>
    <xf numFmtId="0" fontId="34" fillId="2" borderId="0" xfId="0" applyFont="1" applyFill="1"/>
    <xf numFmtId="0" fontId="35" fillId="2" borderId="2" xfId="0" applyFont="1" applyFill="1" applyBorder="1" applyAlignment="1">
      <alignment horizontal="center"/>
    </xf>
    <xf numFmtId="0" fontId="35" fillId="2" borderId="0" xfId="0" applyFont="1" applyFill="1"/>
    <xf numFmtId="0" fontId="35" fillId="2" borderId="0" xfId="0" applyFont="1" applyFill="1" applyAlignment="1">
      <alignment horizontal="center"/>
    </xf>
    <xf numFmtId="49" fontId="35" fillId="2" borderId="3" xfId="0" applyNumberFormat="1" applyFont="1" applyFill="1" applyBorder="1" applyAlignment="1">
      <alignment horizontal="center" wrapText="1"/>
    </xf>
    <xf numFmtId="0" fontId="35" fillId="2" borderId="4" xfId="0" applyFont="1" applyFill="1" applyBorder="1" applyAlignment="1">
      <alignment horizontal="center"/>
    </xf>
    <xf numFmtId="0" fontId="35" fillId="2" borderId="6" xfId="0" applyFont="1" applyFill="1" applyBorder="1" applyAlignment="1">
      <alignment wrapText="1"/>
    </xf>
    <xf numFmtId="0" fontId="35" fillId="2" borderId="7" xfId="0" applyFont="1" applyFill="1" applyBorder="1" applyAlignment="1">
      <alignment horizontal="center"/>
    </xf>
    <xf numFmtId="0" fontId="13" fillId="2" borderId="0" xfId="0" applyFont="1" applyFill="1"/>
    <xf numFmtId="0" fontId="4" fillId="2" borderId="96" xfId="0" applyFont="1" applyFill="1" applyBorder="1" applyAlignment="1">
      <alignment horizontal="center" vertical="center" wrapText="1"/>
    </xf>
    <xf numFmtId="0" fontId="4" fillId="2" borderId="161" xfId="0" applyFont="1" applyFill="1" applyBorder="1" applyAlignment="1">
      <alignment horizontal="center" wrapText="1"/>
    </xf>
    <xf numFmtId="4" fontId="4" fillId="2" borderId="97" xfId="0" applyNumberFormat="1" applyFont="1" applyFill="1" applyBorder="1" applyAlignment="1">
      <alignment vertical="center" wrapText="1"/>
    </xf>
    <xf numFmtId="4" fontId="4" fillId="2" borderId="97" xfId="1" applyNumberFormat="1" applyFont="1" applyFill="1" applyBorder="1" applyAlignment="1">
      <alignment horizontal="center"/>
    </xf>
    <xf numFmtId="4" fontId="4" fillId="2" borderId="162" xfId="1" applyNumberFormat="1" applyFont="1" applyFill="1" applyBorder="1" applyAlignment="1">
      <alignment horizontal="center"/>
    </xf>
    <xf numFmtId="0" fontId="4" fillId="2" borderId="163" xfId="0" applyFont="1" applyFill="1" applyBorder="1" applyAlignment="1">
      <alignment horizontal="center" wrapText="1"/>
    </xf>
    <xf numFmtId="4" fontId="4" fillId="2" borderId="72" xfId="0" applyNumberFormat="1" applyFont="1" applyFill="1" applyBorder="1" applyAlignment="1">
      <alignment vertical="center" wrapText="1"/>
    </xf>
    <xf numFmtId="0" fontId="4" fillId="2" borderId="152" xfId="0" applyFont="1" applyFill="1" applyBorder="1" applyAlignment="1">
      <alignment horizontal="center" wrapText="1"/>
    </xf>
    <xf numFmtId="4" fontId="4" fillId="2" borderId="43" xfId="0" applyNumberFormat="1" applyFont="1" applyFill="1" applyBorder="1" applyAlignment="1">
      <alignment vertical="center" wrapText="1"/>
    </xf>
    <xf numFmtId="0" fontId="4" fillId="2" borderId="145" xfId="0" applyFont="1" applyFill="1" applyBorder="1" applyAlignment="1">
      <alignment horizontal="center" wrapText="1"/>
    </xf>
    <xf numFmtId="4" fontId="4" fillId="2" borderId="146" xfId="1" applyNumberFormat="1" applyFont="1" applyFill="1" applyBorder="1" applyAlignment="1">
      <alignment horizontal="center"/>
    </xf>
    <xf numFmtId="4" fontId="4" fillId="2" borderId="28" xfId="1" applyNumberFormat="1" applyFont="1" applyFill="1" applyBorder="1" applyAlignment="1">
      <alignment horizontal="center"/>
    </xf>
    <xf numFmtId="0" fontId="4" fillId="2" borderId="147" xfId="0" applyFont="1" applyFill="1" applyBorder="1" applyAlignment="1">
      <alignment horizontal="center" wrapText="1"/>
    </xf>
    <xf numFmtId="0" fontId="4" fillId="2" borderId="148" xfId="0" applyFont="1" applyFill="1" applyBorder="1" applyAlignment="1">
      <alignment horizontal="center" wrapText="1"/>
    </xf>
    <xf numFmtId="4" fontId="4" fillId="2" borderId="149" xfId="1" applyNumberFormat="1" applyFont="1" applyFill="1" applyBorder="1" applyAlignment="1">
      <alignment horizontal="center"/>
    </xf>
    <xf numFmtId="4" fontId="4" fillId="2" borderId="38" xfId="1" applyNumberFormat="1" applyFont="1" applyFill="1" applyBorder="1" applyAlignment="1">
      <alignment horizontal="center"/>
    </xf>
    <xf numFmtId="4" fontId="30" fillId="2" borderId="123" xfId="0" applyNumberFormat="1" applyFont="1" applyFill="1" applyBorder="1"/>
    <xf numFmtId="4" fontId="30" fillId="2" borderId="32" xfId="0" applyNumberFormat="1" applyFont="1" applyFill="1" applyBorder="1"/>
    <xf numFmtId="4" fontId="30" fillId="2" borderId="149" xfId="0" applyNumberFormat="1" applyFont="1" applyFill="1" applyBorder="1"/>
    <xf numFmtId="0" fontId="4" fillId="2" borderId="164" xfId="0" applyFont="1" applyFill="1" applyBorder="1" applyAlignment="1">
      <alignment horizontal="center" wrapText="1"/>
    </xf>
    <xf numFmtId="4" fontId="4" fillId="2" borderId="165" xfId="0" applyNumberFormat="1" applyFont="1" applyFill="1" applyBorder="1" applyAlignment="1">
      <alignment vertical="center" wrapText="1"/>
    </xf>
    <xf numFmtId="4" fontId="4" fillId="2" borderId="165" xfId="1" applyNumberFormat="1" applyFont="1" applyFill="1" applyBorder="1" applyAlignment="1">
      <alignment horizontal="center"/>
    </xf>
    <xf numFmtId="4" fontId="4" fillId="2" borderId="166" xfId="1" applyNumberFormat="1" applyFont="1" applyFill="1" applyBorder="1" applyAlignment="1">
      <alignment horizontal="center"/>
    </xf>
    <xf numFmtId="0" fontId="4" fillId="2" borderId="167" xfId="0" applyFont="1" applyFill="1" applyBorder="1" applyAlignment="1">
      <alignment horizontal="center" wrapText="1"/>
    </xf>
    <xf numFmtId="4" fontId="30" fillId="2" borderId="154" xfId="0" applyNumberFormat="1" applyFont="1" applyFill="1" applyBorder="1"/>
    <xf numFmtId="4" fontId="30" fillId="2" borderId="168" xfId="0" applyNumberFormat="1" applyFont="1" applyFill="1" applyBorder="1"/>
    <xf numFmtId="0" fontId="4" fillId="2" borderId="58" xfId="0" applyFont="1" applyFill="1" applyBorder="1" applyAlignment="1">
      <alignment horizontal="center" vertical="top" wrapText="1"/>
    </xf>
    <xf numFmtId="4" fontId="30" fillId="2" borderId="30" xfId="0" applyNumberFormat="1" applyFont="1" applyFill="1" applyBorder="1"/>
    <xf numFmtId="4" fontId="30" fillId="2" borderId="59" xfId="0" applyNumberFormat="1" applyFont="1" applyFill="1" applyBorder="1"/>
    <xf numFmtId="0" fontId="3" fillId="2" borderId="60" xfId="0" applyFont="1" applyFill="1" applyBorder="1" applyAlignment="1">
      <alignment horizontal="center" vertical="center" wrapText="1"/>
    </xf>
    <xf numFmtId="4" fontId="4" fillId="2" borderId="140" xfId="1" applyNumberFormat="1" applyFont="1" applyFill="1" applyBorder="1" applyAlignment="1">
      <alignment horizontal="center"/>
    </xf>
    <xf numFmtId="4" fontId="4" fillId="2" borderId="62" xfId="0" applyNumberFormat="1" applyFont="1" applyFill="1" applyBorder="1" applyAlignment="1">
      <alignment vertical="center" wrapText="1"/>
    </xf>
    <xf numFmtId="4" fontId="4" fillId="2" borderId="138" xfId="1" applyNumberFormat="1" applyFont="1" applyFill="1" applyBorder="1" applyAlignment="1">
      <alignment horizontal="center"/>
    </xf>
    <xf numFmtId="0" fontId="0" fillId="2" borderId="0" xfId="0" applyFill="1"/>
    <xf numFmtId="0" fontId="36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right" wrapText="1" indent="1"/>
    </xf>
    <xf numFmtId="0" fontId="2" fillId="2" borderId="63" xfId="1" applyFont="1" applyFill="1" applyBorder="1" applyAlignment="1">
      <alignment wrapText="1"/>
    </xf>
    <xf numFmtId="0" fontId="2" fillId="2" borderId="78" xfId="1" applyFont="1" applyFill="1" applyBorder="1" applyAlignment="1">
      <alignment wrapText="1"/>
    </xf>
    <xf numFmtId="0" fontId="37" fillId="2" borderId="6" xfId="1" applyFont="1" applyFill="1" applyBorder="1"/>
    <xf numFmtId="0" fontId="2" fillId="2" borderId="79" xfId="1" applyFont="1" applyFill="1" applyBorder="1"/>
    <xf numFmtId="0" fontId="2" fillId="2" borderId="80" xfId="1" applyFont="1" applyFill="1" applyBorder="1"/>
    <xf numFmtId="0" fontId="4" fillId="2" borderId="39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/>
    </xf>
    <xf numFmtId="0" fontId="27" fillId="2" borderId="0" xfId="1" applyFont="1" applyFill="1"/>
    <xf numFmtId="0" fontId="4" fillId="2" borderId="39" xfId="1" applyFont="1" applyFill="1" applyBorder="1" applyAlignment="1">
      <alignment horizontal="center"/>
    </xf>
    <xf numFmtId="0" fontId="4" fillId="2" borderId="84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4" fontId="4" fillId="2" borderId="70" xfId="1" applyNumberFormat="1" applyFont="1" applyFill="1" applyBorder="1" applyAlignment="1">
      <alignment horizontal="center" vertical="top" wrapText="1"/>
    </xf>
    <xf numFmtId="4" fontId="4" fillId="2" borderId="64" xfId="1" applyNumberFormat="1" applyFont="1" applyFill="1" applyBorder="1" applyAlignment="1">
      <alignment vertical="top" wrapText="1"/>
    </xf>
    <xf numFmtId="4" fontId="4" fillId="2" borderId="26" xfId="1" applyNumberFormat="1" applyFont="1" applyFill="1" applyBorder="1" applyAlignment="1">
      <alignment horizontal="center" vertical="top"/>
    </xf>
    <xf numFmtId="0" fontId="2" fillId="2" borderId="22" xfId="1" applyFont="1" applyFill="1" applyBorder="1" applyAlignment="1">
      <alignment horizontal="left" wrapText="1" indent="1"/>
    </xf>
    <xf numFmtId="4" fontId="4" fillId="2" borderId="30" xfId="1" applyNumberFormat="1" applyFont="1" applyFill="1" applyBorder="1" applyAlignment="1">
      <alignment horizontal="center" vertical="top" wrapText="1"/>
    </xf>
    <xf numFmtId="4" fontId="4" fillId="2" borderId="30" xfId="1" applyNumberFormat="1" applyFont="1" applyFill="1" applyBorder="1" applyAlignment="1">
      <alignment horizontal="center"/>
    </xf>
    <xf numFmtId="4" fontId="4" fillId="2" borderId="30" xfId="1" applyNumberFormat="1" applyFont="1" applyFill="1" applyBorder="1" applyAlignment="1">
      <alignment horizontal="center" vertical="top"/>
    </xf>
    <xf numFmtId="4" fontId="4" fillId="2" borderId="10" xfId="1" applyNumberFormat="1" applyFont="1" applyFill="1" applyBorder="1" applyAlignment="1">
      <alignment horizontal="center"/>
    </xf>
    <xf numFmtId="0" fontId="2" fillId="2" borderId="22" xfId="1" applyFont="1" applyFill="1" applyBorder="1" applyAlignment="1">
      <alignment horizontal="left" wrapText="1" indent="2"/>
    </xf>
    <xf numFmtId="0" fontId="2" fillId="2" borderId="22" xfId="1" applyFont="1" applyFill="1" applyBorder="1" applyAlignment="1">
      <alignment vertical="center" wrapText="1"/>
    </xf>
    <xf numFmtId="0" fontId="2" fillId="2" borderId="22" xfId="1" applyFont="1" applyFill="1" applyBorder="1" applyAlignment="1">
      <alignment wrapText="1"/>
    </xf>
    <xf numFmtId="4" fontId="4" fillId="2" borderId="30" xfId="1" applyNumberFormat="1" applyFont="1" applyFill="1" applyBorder="1" applyAlignment="1">
      <alignment horizontal="center" wrapText="1"/>
    </xf>
    <xf numFmtId="4" fontId="4" fillId="2" borderId="23" xfId="1" applyNumberFormat="1" applyFont="1" applyFill="1" applyBorder="1"/>
    <xf numFmtId="0" fontId="4" fillId="2" borderId="111" xfId="1" applyFont="1" applyFill="1" applyBorder="1" applyAlignment="1">
      <alignment horizontal="center"/>
    </xf>
    <xf numFmtId="4" fontId="4" fillId="2" borderId="2" xfId="1" applyNumberFormat="1" applyFont="1" applyFill="1" applyBorder="1" applyAlignment="1">
      <alignment horizontal="center"/>
    </xf>
    <xf numFmtId="4" fontId="4" fillId="2" borderId="19" xfId="1" applyNumberFormat="1" applyFont="1" applyFill="1" applyBorder="1" applyAlignment="1">
      <alignment horizontal="center" vertical="top"/>
    </xf>
    <xf numFmtId="0" fontId="3" fillId="2" borderId="35" xfId="1" applyFont="1" applyFill="1" applyBorder="1" applyAlignment="1">
      <alignment horizontal="center"/>
    </xf>
    <xf numFmtId="4" fontId="4" fillId="2" borderId="42" xfId="1" applyNumberFormat="1" applyFont="1" applyFill="1" applyBorder="1" applyAlignment="1">
      <alignment wrapText="1"/>
    </xf>
    <xf numFmtId="4" fontId="4" fillId="2" borderId="65" xfId="1" applyNumberFormat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center"/>
    </xf>
    <xf numFmtId="4" fontId="4" fillId="2" borderId="64" xfId="1" applyNumberFormat="1" applyFont="1" applyFill="1" applyBorder="1" applyAlignment="1">
      <alignment wrapText="1"/>
    </xf>
    <xf numFmtId="4" fontId="4" fillId="2" borderId="109" xfId="1" applyNumberFormat="1" applyFont="1" applyFill="1" applyBorder="1" applyAlignment="1">
      <alignment wrapText="1"/>
    </xf>
    <xf numFmtId="4" fontId="4" fillId="2" borderId="23" xfId="1" applyNumberFormat="1" applyFont="1" applyFill="1" applyBorder="1" applyAlignment="1">
      <alignment wrapText="1"/>
    </xf>
    <xf numFmtId="4" fontId="4" fillId="2" borderId="112" xfId="1" applyNumberFormat="1" applyFont="1" applyFill="1" applyBorder="1" applyAlignment="1">
      <alignment wrapText="1"/>
    </xf>
    <xf numFmtId="4" fontId="4" fillId="2" borderId="9" xfId="1" applyNumberFormat="1" applyFont="1" applyFill="1" applyBorder="1"/>
    <xf numFmtId="4" fontId="4" fillId="2" borderId="173" xfId="1" applyNumberFormat="1" applyFont="1" applyFill="1" applyBorder="1"/>
    <xf numFmtId="0" fontId="4" fillId="2" borderId="33" xfId="1" applyFont="1" applyFill="1" applyBorder="1" applyAlignment="1">
      <alignment horizontal="center"/>
    </xf>
    <xf numFmtId="0" fontId="4" fillId="2" borderId="136" xfId="1" applyFont="1" applyFill="1" applyBorder="1"/>
    <xf numFmtId="4" fontId="4" fillId="2" borderId="123" xfId="1" applyNumberFormat="1" applyFont="1" applyFill="1" applyBorder="1"/>
    <xf numFmtId="4" fontId="4" fillId="2" borderId="18" xfId="1" applyNumberFormat="1" applyFont="1" applyFill="1" applyBorder="1"/>
    <xf numFmtId="4" fontId="4" fillId="2" borderId="19" xfId="1" applyNumberFormat="1" applyFont="1" applyFill="1" applyBorder="1"/>
    <xf numFmtId="2" fontId="4" fillId="2" borderId="30" xfId="1" applyNumberFormat="1" applyFont="1" applyFill="1" applyBorder="1"/>
    <xf numFmtId="4" fontId="4" fillId="2" borderId="65" xfId="1" applyNumberFormat="1" applyFont="1" applyFill="1" applyBorder="1" applyAlignment="1">
      <alignment vertical="top" wrapText="1"/>
    </xf>
    <xf numFmtId="4" fontId="4" fillId="2" borderId="172" xfId="1" applyNumberFormat="1" applyFont="1" applyFill="1" applyBorder="1" applyAlignment="1">
      <alignment vertical="top" wrapText="1"/>
    </xf>
    <xf numFmtId="0" fontId="38" fillId="2" borderId="5" xfId="1" applyFont="1" applyFill="1" applyBorder="1" applyAlignment="1">
      <alignment horizontal="right" wrapText="1"/>
    </xf>
    <xf numFmtId="0" fontId="27" fillId="2" borderId="0" xfId="1" applyFont="1" applyFill="1" applyAlignment="1">
      <alignment horizontal="justify" wrapText="1"/>
    </xf>
    <xf numFmtId="0" fontId="4" fillId="2" borderId="62" xfId="1" applyFont="1" applyFill="1" applyBorder="1" applyAlignment="1">
      <alignment horizontal="center" vertical="center"/>
    </xf>
    <xf numFmtId="4" fontId="4" fillId="2" borderId="54" xfId="1" applyNumberFormat="1" applyFont="1" applyFill="1" applyBorder="1" applyAlignment="1">
      <alignment wrapText="1"/>
    </xf>
    <xf numFmtId="4" fontId="4" fillId="2" borderId="10" xfId="1" applyNumberFormat="1" applyFont="1" applyFill="1" applyBorder="1"/>
    <xf numFmtId="4" fontId="4" fillId="2" borderId="78" xfId="1" applyNumberFormat="1" applyFont="1" applyFill="1" applyBorder="1"/>
    <xf numFmtId="0" fontId="3" fillId="2" borderId="139" xfId="1" applyFont="1" applyFill="1" applyBorder="1" applyAlignment="1">
      <alignment horizontal="center"/>
    </xf>
    <xf numFmtId="4" fontId="4" fillId="2" borderId="61" xfId="1" applyNumberFormat="1" applyFont="1" applyFill="1" applyBorder="1" applyAlignment="1">
      <alignment vertical="top" wrapText="1"/>
    </xf>
    <xf numFmtId="4" fontId="4" fillId="2" borderId="64" xfId="1" applyNumberFormat="1" applyFont="1" applyFill="1" applyBorder="1" applyAlignment="1">
      <alignment horizontal="center" wrapText="1"/>
    </xf>
    <xf numFmtId="4" fontId="4" fillId="2" borderId="109" xfId="1" applyNumberFormat="1" applyFont="1" applyFill="1" applyBorder="1" applyAlignment="1">
      <alignment vertical="top" wrapText="1"/>
    </xf>
    <xf numFmtId="4" fontId="4" fillId="2" borderId="23" xfId="1" applyNumberFormat="1" applyFont="1" applyFill="1" applyBorder="1" applyAlignment="1">
      <alignment horizontal="center" wrapText="1"/>
    </xf>
    <xf numFmtId="4" fontId="4" fillId="2" borderId="41" xfId="1" applyNumberFormat="1" applyFont="1" applyFill="1" applyBorder="1" applyAlignment="1">
      <alignment horizontal="center"/>
    </xf>
    <xf numFmtId="4" fontId="4" fillId="2" borderId="30" xfId="1" applyNumberFormat="1" applyFont="1" applyFill="1" applyBorder="1" applyAlignment="1">
      <alignment wrapText="1"/>
    </xf>
    <xf numFmtId="4" fontId="4" fillId="2" borderId="23" xfId="1" applyNumberFormat="1" applyFont="1" applyFill="1" applyBorder="1" applyAlignment="1">
      <alignment vertical="top" wrapText="1"/>
    </xf>
    <xf numFmtId="4" fontId="4" fillId="2" borderId="112" xfId="1" applyNumberFormat="1" applyFont="1" applyFill="1" applyBorder="1" applyAlignment="1">
      <alignment vertical="top" wrapText="1"/>
    </xf>
    <xf numFmtId="0" fontId="3" fillId="2" borderId="73" xfId="1" applyFont="1" applyFill="1" applyBorder="1" applyAlignment="1">
      <alignment horizontal="center"/>
    </xf>
    <xf numFmtId="0" fontId="2" fillId="2" borderId="0" xfId="0" applyFont="1" applyFill="1" applyAlignment="1">
      <alignment vertical="top" wrapText="1"/>
    </xf>
    <xf numFmtId="0" fontId="2" fillId="2" borderId="96" xfId="1" applyFont="1" applyFill="1" applyBorder="1" applyAlignment="1">
      <alignment horizontal="center" vertical="center"/>
    </xf>
    <xf numFmtId="0" fontId="4" fillId="2" borderId="45" xfId="1" applyFont="1" applyFill="1" applyBorder="1"/>
    <xf numFmtId="0" fontId="4" fillId="2" borderId="49" xfId="1" applyFont="1" applyFill="1" applyBorder="1" applyAlignment="1">
      <alignment horizontal="center" vertical="center" wrapText="1"/>
    </xf>
    <xf numFmtId="0" fontId="27" fillId="2" borderId="2" xfId="1" applyFont="1" applyFill="1" applyBorder="1" applyAlignment="1">
      <alignment horizontal="center"/>
    </xf>
    <xf numFmtId="0" fontId="27" fillId="2" borderId="96" xfId="1" applyFont="1" applyFill="1" applyBorder="1" applyAlignment="1">
      <alignment horizontal="center"/>
    </xf>
    <xf numFmtId="0" fontId="3" fillId="2" borderId="22" xfId="1" applyFont="1" applyFill="1" applyBorder="1" applyAlignment="1">
      <alignment horizontal="left"/>
    </xf>
    <xf numFmtId="0" fontId="3" fillId="2" borderId="25" xfId="1" applyFont="1" applyFill="1" applyBorder="1" applyAlignment="1">
      <alignment horizontal="center"/>
    </xf>
    <xf numFmtId="4" fontId="3" fillId="2" borderId="64" xfId="1" applyNumberFormat="1" applyFont="1" applyFill="1" applyBorder="1" applyAlignment="1">
      <alignment horizontal="right" wrapText="1"/>
    </xf>
    <xf numFmtId="4" fontId="3" fillId="2" borderId="109" xfId="1" applyNumberFormat="1" applyFont="1" applyFill="1" applyBorder="1" applyAlignment="1">
      <alignment horizontal="right" wrapText="1"/>
    </xf>
    <xf numFmtId="4" fontId="39" fillId="2" borderId="23" xfId="1" applyNumberFormat="1" applyFont="1" applyFill="1" applyBorder="1" applyAlignment="1">
      <alignment horizontal="right" wrapText="1"/>
    </xf>
    <xf numFmtId="4" fontId="39" fillId="2" borderId="112" xfId="1" applyNumberFormat="1" applyFont="1" applyFill="1" applyBorder="1" applyAlignment="1">
      <alignment horizontal="right" wrapText="1"/>
    </xf>
    <xf numFmtId="4" fontId="39" fillId="2" borderId="30" xfId="1" applyNumberFormat="1" applyFont="1" applyFill="1" applyBorder="1" applyAlignment="1">
      <alignment horizontal="right"/>
    </xf>
    <xf numFmtId="4" fontId="39" fillId="2" borderId="41" xfId="1" applyNumberFormat="1" applyFont="1" applyFill="1" applyBorder="1" applyAlignment="1">
      <alignment horizontal="right"/>
    </xf>
    <xf numFmtId="0" fontId="2" fillId="2" borderId="8" xfId="1" applyFont="1" applyFill="1" applyBorder="1" applyAlignment="1">
      <alignment horizontal="left" wrapText="1"/>
    </xf>
    <xf numFmtId="0" fontId="2" fillId="2" borderId="34" xfId="1" applyFont="1" applyFill="1" applyBorder="1" applyAlignment="1">
      <alignment horizontal="left" wrapText="1"/>
    </xf>
    <xf numFmtId="0" fontId="4" fillId="2" borderId="176" xfId="1" applyFont="1" applyFill="1" applyBorder="1" applyAlignment="1">
      <alignment horizontal="center"/>
    </xf>
    <xf numFmtId="4" fontId="39" fillId="2" borderId="34" xfId="1" applyNumberFormat="1" applyFont="1" applyFill="1" applyBorder="1" applyAlignment="1">
      <alignment horizontal="right"/>
    </xf>
    <xf numFmtId="4" fontId="39" fillId="2" borderId="173" xfId="1" applyNumberFormat="1" applyFont="1" applyFill="1" applyBorder="1" applyAlignment="1">
      <alignment horizontal="right"/>
    </xf>
    <xf numFmtId="0" fontId="5" fillId="2" borderId="17" xfId="1" applyFont="1" applyFill="1" applyBorder="1" applyAlignment="1">
      <alignment horizontal="left" vertical="center" wrapText="1"/>
    </xf>
    <xf numFmtId="0" fontId="3" fillId="2" borderId="114" xfId="1" applyFont="1" applyFill="1" applyBorder="1" applyAlignment="1">
      <alignment horizontal="center"/>
    </xf>
    <xf numFmtId="4" fontId="40" fillId="2" borderId="23" xfId="1" applyNumberFormat="1" applyFont="1" applyFill="1" applyBorder="1" applyAlignment="1">
      <alignment horizontal="right" vertical="top" wrapText="1"/>
    </xf>
    <xf numFmtId="4" fontId="40" fillId="2" borderId="19" xfId="1" applyNumberFormat="1" applyFont="1" applyFill="1" applyBorder="1" applyAlignment="1">
      <alignment horizontal="right" wrapText="1"/>
    </xf>
    <xf numFmtId="4" fontId="40" fillId="2" borderId="72" xfId="1" applyNumberFormat="1" applyFont="1" applyFill="1" applyBorder="1" applyAlignment="1">
      <alignment horizontal="right" wrapText="1"/>
    </xf>
    <xf numFmtId="4" fontId="39" fillId="2" borderId="23" xfId="1" applyNumberFormat="1" applyFont="1" applyFill="1" applyBorder="1" applyAlignment="1">
      <alignment horizontal="right" vertical="top" wrapText="1"/>
    </xf>
    <xf numFmtId="4" fontId="39" fillId="2" borderId="112" xfId="1" applyNumberFormat="1" applyFont="1" applyFill="1" applyBorder="1" applyAlignment="1">
      <alignment horizontal="right" vertical="top" wrapText="1"/>
    </xf>
    <xf numFmtId="0" fontId="5" fillId="2" borderId="22" xfId="1" applyFont="1" applyFill="1" applyBorder="1" applyAlignment="1">
      <alignment horizontal="left" vertical="center" wrapText="1"/>
    </xf>
    <xf numFmtId="0" fontId="3" fillId="2" borderId="29" xfId="1" applyFont="1" applyFill="1" applyBorder="1" applyAlignment="1">
      <alignment horizontal="center" wrapText="1"/>
    </xf>
    <xf numFmtId="4" fontId="40" fillId="2" borderId="112" xfId="1" applyNumberFormat="1" applyFont="1" applyFill="1" applyBorder="1" applyAlignment="1">
      <alignment horizontal="right" vertical="top" wrapText="1"/>
    </xf>
    <xf numFmtId="4" fontId="39" fillId="2" borderId="41" xfId="1" applyNumberFormat="1" applyFont="1" applyFill="1" applyBorder="1" applyAlignment="1">
      <alignment horizontal="right" vertical="top" wrapText="1"/>
    </xf>
    <xf numFmtId="4" fontId="39" fillId="2" borderId="42" xfId="1" applyNumberFormat="1" applyFont="1" applyFill="1" applyBorder="1" applyAlignment="1">
      <alignment horizontal="right" vertical="top" wrapText="1"/>
    </xf>
    <xf numFmtId="4" fontId="39" fillId="2" borderId="65" xfId="1" applyNumberFormat="1" applyFont="1" applyFill="1" applyBorder="1" applyAlignment="1">
      <alignment horizontal="right" vertical="top" wrapText="1"/>
    </xf>
    <xf numFmtId="4" fontId="4" fillId="2" borderId="43" xfId="1" applyNumberFormat="1" applyFont="1" applyFill="1" applyBorder="1" applyAlignment="1">
      <alignment horizontal="right" wrapText="1"/>
    </xf>
    <xf numFmtId="0" fontId="4" fillId="2" borderId="5" xfId="1" applyFont="1" applyFill="1" applyBorder="1" applyAlignment="1">
      <alignment wrapText="1"/>
    </xf>
    <xf numFmtId="0" fontId="0" fillId="2" borderId="0" xfId="0" applyFill="1" applyAlignment="1">
      <alignment vertical="center"/>
    </xf>
    <xf numFmtId="0" fontId="27" fillId="2" borderId="39" xfId="1" applyFont="1" applyFill="1" applyBorder="1" applyAlignment="1">
      <alignment horizontal="center"/>
    </xf>
    <xf numFmtId="0" fontId="27" fillId="2" borderId="11" xfId="1" applyFont="1" applyFill="1" applyBorder="1" applyAlignment="1">
      <alignment horizontal="center"/>
    </xf>
    <xf numFmtId="0" fontId="27" fillId="2" borderId="182" xfId="1" applyFont="1" applyFill="1" applyBorder="1" applyAlignment="1">
      <alignment horizontal="center"/>
    </xf>
    <xf numFmtId="0" fontId="27" fillId="2" borderId="42" xfId="1" applyFont="1" applyFill="1" applyBorder="1" applyAlignment="1">
      <alignment horizontal="center"/>
    </xf>
    <xf numFmtId="0" fontId="27" fillId="2" borderId="183" xfId="1" applyFont="1" applyFill="1" applyBorder="1" applyAlignment="1">
      <alignment horizontal="center"/>
    </xf>
    <xf numFmtId="0" fontId="2" fillId="2" borderId="8" xfId="1" applyFont="1" applyFill="1" applyBorder="1" applyAlignment="1">
      <alignment wrapText="1"/>
    </xf>
    <xf numFmtId="4" fontId="4" fillId="2" borderId="34" xfId="1" applyNumberFormat="1" applyFont="1" applyFill="1" applyBorder="1" applyAlignment="1">
      <alignment horizontal="right"/>
    </xf>
    <xf numFmtId="4" fontId="4" fillId="2" borderId="173" xfId="1" applyNumberFormat="1" applyFont="1" applyFill="1" applyBorder="1" applyAlignment="1">
      <alignment horizontal="right"/>
    </xf>
    <xf numFmtId="4" fontId="3" fillId="2" borderId="23" xfId="1" applyNumberFormat="1" applyFont="1" applyFill="1" applyBorder="1" applyAlignment="1">
      <alignment horizontal="right" wrapText="1"/>
    </xf>
    <xf numFmtId="4" fontId="4" fillId="2" borderId="65" xfId="1" applyNumberFormat="1" applyFont="1" applyFill="1" applyBorder="1" applyAlignment="1">
      <alignment horizontal="right" wrapText="1"/>
    </xf>
    <xf numFmtId="1" fontId="4" fillId="2" borderId="182" xfId="1" applyNumberFormat="1" applyFont="1" applyFill="1" applyBorder="1" applyAlignment="1">
      <alignment horizontal="center"/>
    </xf>
    <xf numFmtId="1" fontId="4" fillId="2" borderId="42" xfId="1" applyNumberFormat="1" applyFont="1" applyFill="1" applyBorder="1" applyAlignment="1">
      <alignment horizontal="center"/>
    </xf>
    <xf numFmtId="1" fontId="4" fillId="2" borderId="183" xfId="1" applyNumberFormat="1" applyFont="1" applyFill="1" applyBorder="1" applyAlignment="1">
      <alignment horizontal="center"/>
    </xf>
    <xf numFmtId="0" fontId="3" fillId="2" borderId="22" xfId="1" applyFont="1" applyFill="1" applyBorder="1" applyAlignment="1">
      <alignment horizontal="left" wrapText="1"/>
    </xf>
    <xf numFmtId="4" fontId="3" fillId="2" borderId="170" xfId="1" applyNumberFormat="1" applyFont="1" applyFill="1" applyBorder="1" applyAlignment="1">
      <alignment horizontal="right" wrapText="1"/>
    </xf>
    <xf numFmtId="4" fontId="4" fillId="2" borderId="112" xfId="1" applyNumberFormat="1" applyFont="1" applyFill="1" applyBorder="1" applyAlignment="1">
      <alignment horizontal="right" wrapText="1"/>
    </xf>
    <xf numFmtId="4" fontId="3" fillId="2" borderId="30" xfId="1" applyNumberFormat="1" applyFont="1" applyFill="1" applyBorder="1" applyAlignment="1">
      <alignment horizontal="right" wrapText="1"/>
    </xf>
    <xf numFmtId="4" fontId="3" fillId="2" borderId="19" xfId="1" applyNumberFormat="1" applyFont="1" applyFill="1" applyBorder="1" applyAlignment="1">
      <alignment horizontal="right" wrapText="1"/>
    </xf>
    <xf numFmtId="4" fontId="3" fillId="2" borderId="72" xfId="1" applyNumberFormat="1" applyFont="1" applyFill="1" applyBorder="1" applyAlignment="1">
      <alignment horizontal="right" wrapText="1"/>
    </xf>
    <xf numFmtId="4" fontId="3" fillId="2" borderId="112" xfId="1" applyNumberFormat="1" applyFont="1" applyFill="1" applyBorder="1" applyAlignment="1">
      <alignment horizontal="right" wrapText="1"/>
    </xf>
    <xf numFmtId="4" fontId="3" fillId="2" borderId="42" xfId="1" applyNumberFormat="1" applyFont="1" applyFill="1" applyBorder="1" applyAlignment="1">
      <alignment horizontal="right" wrapText="1"/>
    </xf>
    <xf numFmtId="4" fontId="3" fillId="2" borderId="65" xfId="1" applyNumberFormat="1" applyFont="1" applyFill="1" applyBorder="1" applyAlignment="1">
      <alignment horizontal="right" wrapText="1"/>
    </xf>
    <xf numFmtId="4" fontId="3" fillId="2" borderId="43" xfId="1" applyNumberFormat="1" applyFont="1" applyFill="1" applyBorder="1" applyAlignment="1">
      <alignment horizontal="right" wrapText="1"/>
    </xf>
    <xf numFmtId="0" fontId="3" fillId="2" borderId="5" xfId="1" applyFont="1" applyFill="1" applyBorder="1" applyAlignment="1">
      <alignment horizontal="right" wrapText="1"/>
    </xf>
    <xf numFmtId="4" fontId="3" fillId="2" borderId="26" xfId="1" applyNumberFormat="1" applyFont="1" applyFill="1" applyBorder="1" applyAlignment="1">
      <alignment horizontal="right" wrapText="1"/>
    </xf>
    <xf numFmtId="4" fontId="3" fillId="2" borderId="40" xfId="1" applyNumberFormat="1" applyFont="1" applyFill="1" applyBorder="1" applyAlignment="1">
      <alignment horizontal="right" wrapText="1"/>
    </xf>
    <xf numFmtId="0" fontId="3" fillId="2" borderId="184" xfId="1" applyFont="1" applyFill="1" applyBorder="1" applyAlignment="1">
      <alignment horizontal="center"/>
    </xf>
    <xf numFmtId="4" fontId="40" fillId="2" borderId="23" xfId="1" applyNumberFormat="1" applyFont="1" applyFill="1" applyBorder="1" applyAlignment="1">
      <alignment horizontal="right" wrapText="1"/>
    </xf>
    <xf numFmtId="4" fontId="40" fillId="2" borderId="112" xfId="1" applyNumberFormat="1" applyFont="1" applyFill="1" applyBorder="1" applyAlignment="1">
      <alignment horizontal="right" wrapText="1"/>
    </xf>
    <xf numFmtId="0" fontId="2" fillId="2" borderId="6" xfId="0" applyFont="1" applyFill="1" applyBorder="1" applyAlignment="1">
      <alignment horizontal="left"/>
    </xf>
    <xf numFmtId="0" fontId="31" fillId="2" borderId="30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6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wrapText="1"/>
    </xf>
    <xf numFmtId="0" fontId="2" fillId="2" borderId="54" xfId="0" applyFont="1" applyFill="1" applyBorder="1" applyAlignment="1">
      <alignment horizontal="center" wrapText="1"/>
    </xf>
    <xf numFmtId="49" fontId="4" fillId="2" borderId="54" xfId="0" applyNumberFormat="1" applyFont="1" applyFill="1" applyBorder="1" applyAlignment="1">
      <alignment vertical="center" wrapText="1"/>
    </xf>
    <xf numFmtId="49" fontId="2" fillId="2" borderId="58" xfId="0" applyNumberFormat="1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 wrapText="1"/>
    </xf>
    <xf numFmtId="49" fontId="4" fillId="2" borderId="23" xfId="0" applyNumberFormat="1" applyFont="1" applyFill="1" applyBorder="1" applyAlignment="1">
      <alignment horizontal="center" wrapText="1"/>
    </xf>
    <xf numFmtId="49" fontId="2" fillId="2" borderId="101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49" fontId="2" fillId="2" borderId="60" xfId="0" applyNumberFormat="1" applyFont="1" applyFill="1" applyBorder="1" applyAlignment="1">
      <alignment horizontal="center" wrapText="1"/>
    </xf>
    <xf numFmtId="0" fontId="5" fillId="2" borderId="101" xfId="0" applyFont="1" applyFill="1" applyBorder="1" applyAlignment="1">
      <alignment horizontal="center" vertical="center" wrapText="1"/>
    </xf>
    <xf numFmtId="49" fontId="4" fillId="2" borderId="61" xfId="1" applyNumberFormat="1" applyFont="1" applyFill="1" applyBorder="1" applyAlignment="1">
      <alignment horizontal="center" vertical="top" wrapText="1"/>
    </xf>
    <xf numFmtId="0" fontId="2" fillId="2" borderId="18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top" wrapText="1"/>
    </xf>
    <xf numFmtId="49" fontId="4" fillId="2" borderId="22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49" fontId="3" fillId="2" borderId="34" xfId="0" applyNumberFormat="1" applyFont="1" applyFill="1" applyBorder="1" applyAlignment="1">
      <alignment horizontal="right" indent="1"/>
    </xf>
    <xf numFmtId="49" fontId="4" fillId="2" borderId="22" xfId="0" applyNumberFormat="1" applyFont="1" applyFill="1" applyBorder="1" applyAlignment="1">
      <alignment horizontal="left" wrapText="1" indent="2"/>
    </xf>
    <xf numFmtId="49" fontId="4" fillId="2" borderId="6" xfId="0" applyNumberFormat="1" applyFont="1" applyFill="1" applyBorder="1" applyAlignment="1">
      <alignment horizontal="left" wrapText="1" indent="2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2" borderId="2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49" fontId="2" fillId="2" borderId="0" xfId="0" applyNumberFormat="1" applyFont="1" applyFill="1" applyAlignment="1">
      <alignment horizontal="center" vertical="top" wrapText="1"/>
    </xf>
    <xf numFmtId="0" fontId="2" fillId="2" borderId="34" xfId="0" applyFont="1" applyFill="1" applyBorder="1" applyAlignment="1">
      <alignment horizontal="center" vertical="top" wrapText="1"/>
    </xf>
    <xf numFmtId="0" fontId="2" fillId="2" borderId="30" xfId="2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4" fontId="4" fillId="2" borderId="23" xfId="0" applyNumberFormat="1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 vertical="center" wrapText="1"/>
    </xf>
    <xf numFmtId="0" fontId="2" fillId="2" borderId="19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49" fontId="2" fillId="2" borderId="34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wrapText="1"/>
    </xf>
    <xf numFmtId="0" fontId="2" fillId="2" borderId="47" xfId="0" applyFont="1" applyFill="1" applyBorder="1" applyAlignment="1">
      <alignment horizontal="center" wrapText="1"/>
    </xf>
    <xf numFmtId="0" fontId="2" fillId="2" borderId="48" xfId="0" applyFont="1" applyFill="1" applyBorder="1" applyAlignment="1">
      <alignment horizontal="center" wrapText="1"/>
    </xf>
    <xf numFmtId="0" fontId="2" fillId="2" borderId="49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4" fillId="2" borderId="45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4" fillId="2" borderId="0" xfId="0" applyFont="1" applyFill="1" applyAlignment="1">
      <alignment horizontal="left" wrapText="1"/>
    </xf>
    <xf numFmtId="0" fontId="4" fillId="2" borderId="0" xfId="1" applyFont="1" applyFill="1" applyAlignment="1">
      <alignment horizontal="left" wrapText="1"/>
    </xf>
    <xf numFmtId="0" fontId="1" fillId="2" borderId="0" xfId="1" applyFont="1" applyFill="1" applyAlignment="1">
      <alignment wrapText="1"/>
    </xf>
    <xf numFmtId="0" fontId="4" fillId="2" borderId="0" xfId="1" applyFont="1" applyFill="1" applyAlignment="1">
      <alignment horizontal="left"/>
    </xf>
    <xf numFmtId="0" fontId="1" fillId="2" borderId="0" xfId="1" applyFont="1" applyFill="1"/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19" xfId="1" applyNumberFormat="1" applyFont="1" applyFill="1" applyBorder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20" xfId="1" applyNumberFormat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 vertical="center" wrapText="1"/>
    </xf>
    <xf numFmtId="49" fontId="4" fillId="2" borderId="21" xfId="1" applyNumberFormat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right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4" fillId="2" borderId="23" xfId="1" applyNumberFormat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left" wrapText="1"/>
    </xf>
    <xf numFmtId="0" fontId="4" fillId="2" borderId="0" xfId="1" applyFont="1" applyFill="1" applyAlignment="1">
      <alignment horizontal="right" wrapText="1" indent="1"/>
    </xf>
    <xf numFmtId="0" fontId="4" fillId="2" borderId="67" xfId="1" applyFont="1" applyFill="1" applyBorder="1" applyAlignment="1">
      <alignment horizontal="right" wrapText="1" indent="1"/>
    </xf>
    <xf numFmtId="0" fontId="4" fillId="2" borderId="6" xfId="1" applyFont="1" applyFill="1" applyBorder="1" applyAlignment="1">
      <alignment horizontal="center" wrapText="1"/>
    </xf>
    <xf numFmtId="0" fontId="3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4" fillId="2" borderId="5" xfId="1" applyFont="1" applyFill="1" applyBorder="1" applyAlignment="1">
      <alignment horizontal="left" wrapText="1"/>
    </xf>
    <xf numFmtId="0" fontId="2" fillId="2" borderId="92" xfId="0" applyFont="1" applyFill="1" applyBorder="1" applyAlignment="1">
      <alignment horizontal="center"/>
    </xf>
    <xf numFmtId="0" fontId="13" fillId="2" borderId="0" xfId="0" applyFont="1" applyFill="1" applyAlignment="1">
      <alignment horizontal="center" vertical="top" wrapText="1"/>
    </xf>
    <xf numFmtId="49" fontId="13" fillId="2" borderId="0" xfId="0" applyNumberFormat="1" applyFont="1" applyFill="1" applyAlignment="1">
      <alignment horizontal="center" vertical="top" wrapText="1"/>
    </xf>
    <xf numFmtId="0" fontId="3" fillId="2" borderId="34" xfId="1" applyFont="1" applyFill="1" applyBorder="1" applyAlignment="1">
      <alignment horizontal="right" wrapText="1" indent="1"/>
    </xf>
    <xf numFmtId="0" fontId="3" fillId="2" borderId="91" xfId="1" applyFont="1" applyFill="1" applyBorder="1" applyAlignment="1">
      <alignment horizontal="right" wrapText="1" indent="1"/>
    </xf>
    <xf numFmtId="0" fontId="4" fillId="2" borderId="22" xfId="1" applyFont="1" applyFill="1" applyBorder="1" applyAlignment="1">
      <alignment horizontal="left" wrapText="1" indent="4"/>
    </xf>
    <xf numFmtId="0" fontId="4" fillId="2" borderId="78" xfId="1" applyFont="1" applyFill="1" applyBorder="1" applyAlignment="1">
      <alignment horizontal="left" wrapText="1" indent="4"/>
    </xf>
    <xf numFmtId="0" fontId="4" fillId="2" borderId="22" xfId="1" applyFont="1" applyFill="1" applyBorder="1" applyAlignment="1">
      <alignment horizontal="left" wrapText="1"/>
    </xf>
    <xf numFmtId="0" fontId="4" fillId="2" borderId="78" xfId="1" applyFont="1" applyFill="1" applyBorder="1" applyAlignment="1">
      <alignment horizontal="left" wrapText="1"/>
    </xf>
    <xf numFmtId="0" fontId="4" fillId="2" borderId="22" xfId="1" applyFont="1" applyFill="1" applyBorder="1" applyAlignment="1">
      <alignment horizontal="left" wrapText="1" indent="2"/>
    </xf>
    <xf numFmtId="0" fontId="4" fillId="2" borderId="78" xfId="1" applyFont="1" applyFill="1" applyBorder="1" applyAlignment="1">
      <alignment horizontal="left" wrapText="1" indent="2"/>
    </xf>
    <xf numFmtId="0" fontId="4" fillId="2" borderId="22" xfId="1" applyFont="1" applyFill="1" applyBorder="1" applyAlignment="1">
      <alignment horizontal="center" wrapText="1"/>
    </xf>
    <xf numFmtId="0" fontId="4" fillId="2" borderId="23" xfId="1" applyFont="1" applyFill="1" applyBorder="1" applyAlignment="1">
      <alignment horizontal="center" wrapText="1"/>
    </xf>
    <xf numFmtId="0" fontId="4" fillId="2" borderId="17" xfId="1" applyFont="1" applyFill="1" applyBorder="1" applyAlignment="1">
      <alignment horizontal="left" wrapText="1"/>
    </xf>
    <xf numFmtId="0" fontId="4" fillId="2" borderId="90" xfId="1" applyFont="1" applyFill="1" applyBorder="1" applyAlignment="1">
      <alignment horizontal="left" wrapText="1"/>
    </xf>
    <xf numFmtId="0" fontId="4" fillId="2" borderId="63" xfId="1" applyFont="1" applyFill="1" applyBorder="1" applyAlignment="1">
      <alignment horizontal="center"/>
    </xf>
    <xf numFmtId="0" fontId="4" fillId="2" borderId="78" xfId="1" applyFont="1" applyFill="1" applyBorder="1" applyAlignment="1">
      <alignment horizontal="center"/>
    </xf>
    <xf numFmtId="0" fontId="4" fillId="2" borderId="79" xfId="1" applyFont="1" applyFill="1" applyBorder="1" applyAlignment="1">
      <alignment horizontal="center"/>
    </xf>
    <xf numFmtId="0" fontId="4" fillId="2" borderId="80" xfId="1" applyFont="1" applyFill="1" applyBorder="1" applyAlignment="1">
      <alignment horizontal="center"/>
    </xf>
    <xf numFmtId="49" fontId="4" fillId="2" borderId="8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17" xfId="1" applyNumberFormat="1" applyFont="1" applyFill="1" applyBorder="1" applyAlignment="1">
      <alignment horizontal="center" vertical="center" wrapText="1"/>
    </xf>
    <xf numFmtId="49" fontId="4" fillId="2" borderId="18" xfId="1" applyNumberFormat="1" applyFont="1" applyFill="1" applyBorder="1" applyAlignment="1">
      <alignment horizontal="center" vertical="center" wrapText="1"/>
    </xf>
    <xf numFmtId="49" fontId="4" fillId="2" borderId="14" xfId="1" applyNumberFormat="1" applyFont="1" applyFill="1" applyBorder="1" applyAlignment="1">
      <alignment horizontal="center" vertical="center" wrapText="1"/>
    </xf>
    <xf numFmtId="49" fontId="4" fillId="2" borderId="81" xfId="1" applyNumberFormat="1" applyFont="1" applyFill="1" applyBorder="1" applyAlignment="1">
      <alignment horizontal="center" vertical="center" wrapText="1"/>
    </xf>
    <xf numFmtId="49" fontId="4" fillId="2" borderId="82" xfId="1" applyNumberFormat="1" applyFont="1" applyFill="1" applyBorder="1" applyAlignment="1">
      <alignment horizontal="center" vertical="center" wrapText="1"/>
    </xf>
    <xf numFmtId="49" fontId="4" fillId="2" borderId="83" xfId="1" applyNumberFormat="1" applyFont="1" applyFill="1" applyBorder="1" applyAlignment="1">
      <alignment horizontal="center" vertical="center" wrapText="1"/>
    </xf>
    <xf numFmtId="49" fontId="4" fillId="2" borderId="30" xfId="1" applyNumberFormat="1" applyFont="1" applyFill="1" applyBorder="1" applyAlignment="1">
      <alignment horizontal="center" vertical="center" wrapText="1"/>
    </xf>
    <xf numFmtId="49" fontId="4" fillId="2" borderId="84" xfId="1" applyNumberFormat="1" applyFont="1" applyFill="1" applyBorder="1" applyAlignment="1">
      <alignment horizontal="center" vertical="center" wrapText="1"/>
    </xf>
    <xf numFmtId="49" fontId="4" fillId="2" borderId="86" xfId="1" applyNumberFormat="1" applyFont="1" applyFill="1" applyBorder="1" applyAlignment="1">
      <alignment horizontal="center" vertical="center" wrapText="1"/>
    </xf>
    <xf numFmtId="49" fontId="4" fillId="2" borderId="85" xfId="1" applyNumberFormat="1" applyFont="1" applyFill="1" applyBorder="1" applyAlignment="1">
      <alignment horizontal="center" vertical="center" wrapText="1"/>
    </xf>
    <xf numFmtId="0" fontId="4" fillId="2" borderId="63" xfId="1" applyFont="1" applyFill="1" applyBorder="1" applyAlignment="1">
      <alignment horizontal="center" wrapText="1"/>
    </xf>
    <xf numFmtId="0" fontId="4" fillId="2" borderId="78" xfId="1" applyFont="1" applyFill="1" applyBorder="1" applyAlignment="1">
      <alignment horizontal="center" wrapText="1"/>
    </xf>
    <xf numFmtId="0" fontId="4" fillId="2" borderId="75" xfId="1" applyFont="1" applyFill="1" applyBorder="1" applyAlignment="1">
      <alignment horizontal="center"/>
    </xf>
    <xf numFmtId="0" fontId="4" fillId="2" borderId="61" xfId="1" applyFont="1" applyFill="1" applyBorder="1" applyAlignment="1">
      <alignment horizontal="center"/>
    </xf>
    <xf numFmtId="14" fontId="4" fillId="2" borderId="76" xfId="1" applyNumberFormat="1" applyFont="1" applyFill="1" applyBorder="1" applyAlignment="1">
      <alignment horizontal="center" wrapText="1"/>
    </xf>
    <xf numFmtId="0" fontId="4" fillId="2" borderId="77" xfId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49" fontId="4" fillId="2" borderId="93" xfId="1" applyNumberFormat="1" applyFont="1" applyFill="1" applyBorder="1" applyAlignment="1">
      <alignment horizontal="center" vertical="center" wrapText="1"/>
    </xf>
    <xf numFmtId="49" fontId="4" fillId="2" borderId="95" xfId="1" applyNumberFormat="1" applyFont="1" applyFill="1" applyBorder="1" applyAlignment="1">
      <alignment horizontal="center" vertical="center" wrapText="1"/>
    </xf>
    <xf numFmtId="49" fontId="4" fillId="2" borderId="15" xfId="1" applyNumberFormat="1" applyFont="1" applyFill="1" applyBorder="1" applyAlignment="1">
      <alignment horizontal="center" vertical="center" wrapText="1"/>
    </xf>
    <xf numFmtId="49" fontId="4" fillId="2" borderId="68" xfId="1" applyNumberFormat="1" applyFont="1" applyFill="1" applyBorder="1" applyAlignment="1">
      <alignment horizontal="center" vertical="center" wrapText="1"/>
    </xf>
    <xf numFmtId="49" fontId="4" fillId="2" borderId="94" xfId="1" applyNumberFormat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right"/>
    </xf>
    <xf numFmtId="0" fontId="2" fillId="2" borderId="5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top" wrapText="1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vertical="center"/>
    </xf>
    <xf numFmtId="0" fontId="6" fillId="2" borderId="0" xfId="2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4" fillId="2" borderId="84" xfId="1" applyFont="1" applyFill="1" applyBorder="1" applyAlignment="1">
      <alignment horizontal="center" vertical="center" wrapText="1"/>
    </xf>
    <xf numFmtId="0" fontId="4" fillId="2" borderId="68" xfId="1" applyFont="1" applyFill="1" applyBorder="1" applyAlignment="1">
      <alignment horizontal="center" vertical="center" wrapText="1"/>
    </xf>
    <xf numFmtId="0" fontId="4" fillId="2" borderId="94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left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19" xfId="1" applyFont="1" applyFill="1" applyBorder="1" applyAlignment="1">
      <alignment horizontal="left" vertical="center" wrapText="1"/>
    </xf>
    <xf numFmtId="0" fontId="4" fillId="2" borderId="30" xfId="1" applyFont="1" applyFill="1" applyBorder="1" applyAlignment="1">
      <alignment horizontal="left" vertical="center"/>
    </xf>
    <xf numFmtId="0" fontId="4" fillId="2" borderId="10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right" indent="1"/>
    </xf>
    <xf numFmtId="0" fontId="4" fillId="2" borderId="67" xfId="1" applyFont="1" applyFill="1" applyBorder="1" applyAlignment="1">
      <alignment horizontal="right" indent="1"/>
    </xf>
    <xf numFmtId="0" fontId="3" fillId="2" borderId="0" xfId="1" applyFont="1" applyFill="1" applyAlignment="1">
      <alignment horizontal="center"/>
    </xf>
    <xf numFmtId="0" fontId="3" fillId="2" borderId="67" xfId="1" applyFont="1" applyFill="1" applyBorder="1" applyAlignment="1">
      <alignment horizontal="center"/>
    </xf>
    <xf numFmtId="0" fontId="3" fillId="2" borderId="0" xfId="1" applyFont="1" applyFill="1" applyAlignment="1">
      <alignment horizontal="left" vertical="center" wrapText="1"/>
    </xf>
    <xf numFmtId="0" fontId="4" fillId="2" borderId="5" xfId="1" applyFont="1" applyFill="1" applyBorder="1" applyAlignment="1">
      <alignment horizontal="center" wrapText="1"/>
    </xf>
    <xf numFmtId="0" fontId="13" fillId="2" borderId="0" xfId="2" applyFont="1" applyFill="1" applyAlignment="1">
      <alignment horizontal="justify" vertical="center" wrapText="1"/>
    </xf>
    <xf numFmtId="0" fontId="13" fillId="2" borderId="0" xfId="2" applyFont="1" applyFill="1" applyAlignment="1">
      <alignment horizontal="justify" vertical="center"/>
    </xf>
    <xf numFmtId="0" fontId="13" fillId="2" borderId="0" xfId="2" applyFont="1" applyFill="1" applyAlignment="1">
      <alignment horizontal="justify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  <xf numFmtId="0" fontId="2" fillId="2" borderId="23" xfId="2" applyFont="1" applyFill="1" applyBorder="1" applyAlignment="1">
      <alignment horizontal="center" vertical="center" wrapText="1"/>
    </xf>
    <xf numFmtId="0" fontId="23" fillId="2" borderId="45" xfId="2" applyFont="1" applyFill="1" applyBorder="1" applyAlignment="1">
      <alignment horizontal="center"/>
    </xf>
    <xf numFmtId="0" fontId="23" fillId="2" borderId="44" xfId="2" applyFont="1" applyFill="1" applyBorder="1" applyAlignment="1">
      <alignment horizontal="center"/>
    </xf>
    <xf numFmtId="0" fontId="2" fillId="2" borderId="0" xfId="2" applyFont="1" applyFill="1" applyAlignment="1">
      <alignment horizontal="right" wrapText="1" indent="1"/>
    </xf>
    <xf numFmtId="0" fontId="2" fillId="2" borderId="67" xfId="2" applyFont="1" applyFill="1" applyBorder="1" applyAlignment="1">
      <alignment horizontal="right" indent="1"/>
    </xf>
    <xf numFmtId="0" fontId="5" fillId="2" borderId="5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2" fillId="2" borderId="39" xfId="2" applyFont="1" applyFill="1" applyBorder="1" applyAlignment="1">
      <alignment horizontal="center" vertical="center" wrapText="1"/>
    </xf>
    <xf numFmtId="0" fontId="2" fillId="2" borderId="34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left" wrapText="1"/>
    </xf>
    <xf numFmtId="0" fontId="2" fillId="2" borderId="5" xfId="2" applyFont="1" applyFill="1" applyBorder="1" applyAlignment="1">
      <alignment horizontal="left" wrapText="1"/>
    </xf>
    <xf numFmtId="0" fontId="4" fillId="2" borderId="45" xfId="2" applyFont="1" applyFill="1" applyBorder="1" applyAlignment="1">
      <alignment horizontal="center"/>
    </xf>
    <xf numFmtId="0" fontId="4" fillId="2" borderId="44" xfId="2" applyFont="1" applyFill="1" applyBorder="1" applyAlignment="1">
      <alignment horizontal="center"/>
    </xf>
    <xf numFmtId="0" fontId="21" fillId="2" borderId="0" xfId="2" applyFont="1" applyFill="1" applyAlignment="1">
      <alignment wrapText="1"/>
    </xf>
    <xf numFmtId="0" fontId="21" fillId="2" borderId="67" xfId="2" applyFont="1" applyFill="1" applyBorder="1" applyAlignment="1">
      <alignment horizontal="right" wrapText="1"/>
    </xf>
    <xf numFmtId="0" fontId="2" fillId="2" borderId="0" xfId="2" applyFont="1" applyFill="1" applyAlignment="1">
      <alignment horizontal="right"/>
    </xf>
    <xf numFmtId="0" fontId="18" fillId="2" borderId="0" xfId="2" applyFont="1" applyFill="1" applyAlignment="1">
      <alignment horizontal="center" wrapText="1"/>
    </xf>
    <xf numFmtId="0" fontId="42" fillId="2" borderId="0" xfId="2" applyFill="1"/>
    <xf numFmtId="0" fontId="21" fillId="2" borderId="0" xfId="2" applyFont="1" applyFill="1" applyAlignment="1">
      <alignment horizontal="right"/>
    </xf>
    <xf numFmtId="0" fontId="2" fillId="2" borderId="0" xfId="2" applyFont="1" applyFill="1" applyAlignment="1">
      <alignment horizontal="left"/>
    </xf>
    <xf numFmtId="0" fontId="13" fillId="2" borderId="0" xfId="2" applyFont="1" applyFill="1" applyAlignment="1">
      <alignment horizontal="justify"/>
    </xf>
    <xf numFmtId="0" fontId="14" fillId="2" borderId="0" xfId="2" applyFont="1" applyFill="1" applyAlignment="1">
      <alignment horizontal="justify"/>
    </xf>
    <xf numFmtId="0" fontId="2" fillId="2" borderId="41" xfId="2" applyFont="1" applyFill="1" applyBorder="1" applyAlignment="1">
      <alignment horizontal="center" vertical="center" wrapText="1"/>
    </xf>
    <xf numFmtId="0" fontId="2" fillId="2" borderId="111" xfId="2" applyFont="1" applyFill="1" applyBorder="1" applyAlignment="1">
      <alignment horizontal="center" vertical="center" wrapText="1"/>
    </xf>
    <xf numFmtId="0" fontId="2" fillId="2" borderId="71" xfId="2" applyFont="1" applyFill="1" applyBorder="1" applyAlignment="1">
      <alignment horizontal="center" vertical="center" wrapText="1"/>
    </xf>
    <xf numFmtId="0" fontId="2" fillId="2" borderId="114" xfId="2" applyFont="1" applyFill="1" applyBorder="1" applyAlignment="1">
      <alignment horizontal="center" vertical="center" wrapText="1"/>
    </xf>
    <xf numFmtId="0" fontId="2" fillId="2" borderId="22" xfId="2" applyFont="1" applyFill="1" applyBorder="1" applyAlignment="1">
      <alignment horizontal="center" vertical="center" wrapText="1"/>
    </xf>
    <xf numFmtId="0" fontId="2" fillId="2" borderId="104" xfId="2" applyFont="1" applyFill="1" applyBorder="1" applyAlignment="1">
      <alignment horizontal="center" vertical="center" wrapText="1"/>
    </xf>
    <xf numFmtId="0" fontId="2" fillId="2" borderId="110" xfId="2" applyFont="1" applyFill="1" applyBorder="1" applyAlignment="1">
      <alignment horizontal="center" vertical="center" wrapText="1"/>
    </xf>
    <xf numFmtId="0" fontId="2" fillId="2" borderId="113" xfId="2" applyFont="1" applyFill="1" applyBorder="1" applyAlignment="1">
      <alignment horizontal="center" vertical="center" wrapText="1"/>
    </xf>
    <xf numFmtId="0" fontId="2" fillId="2" borderId="105" xfId="2" applyFont="1" applyFill="1" applyBorder="1" applyAlignment="1">
      <alignment horizontal="center" vertical="center" wrapText="1"/>
    </xf>
    <xf numFmtId="0" fontId="2" fillId="2" borderId="106" xfId="2" applyFont="1" applyFill="1" applyBorder="1" applyAlignment="1">
      <alignment horizontal="center" vertical="center" wrapText="1"/>
    </xf>
    <xf numFmtId="0" fontId="2" fillId="2" borderId="107" xfId="2" applyFont="1" applyFill="1" applyBorder="1" applyAlignment="1">
      <alignment horizontal="center" vertical="center" wrapText="1"/>
    </xf>
    <xf numFmtId="0" fontId="2" fillId="2" borderId="108" xfId="2" applyFont="1" applyFill="1" applyBorder="1" applyAlignment="1">
      <alignment horizontal="center" vertical="center" wrapText="1"/>
    </xf>
    <xf numFmtId="0" fontId="2" fillId="2" borderId="109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8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33" xfId="2" applyFont="1" applyFill="1" applyBorder="1" applyAlignment="1">
      <alignment horizontal="center" vertical="center"/>
    </xf>
    <xf numFmtId="0" fontId="2" fillId="2" borderId="29" xfId="2" applyFont="1" applyFill="1" applyBorder="1" applyAlignment="1">
      <alignment horizontal="center" vertical="center" wrapText="1"/>
    </xf>
    <xf numFmtId="0" fontId="2" fillId="2" borderId="33" xfId="2" applyFont="1" applyFill="1" applyBorder="1" applyAlignment="1">
      <alignment horizontal="center" vertical="center" wrapText="1"/>
    </xf>
    <xf numFmtId="0" fontId="2" fillId="2" borderId="112" xfId="2" applyFont="1" applyFill="1" applyBorder="1" applyAlignment="1">
      <alignment horizontal="center" vertical="center" wrapText="1"/>
    </xf>
    <xf numFmtId="0" fontId="2" fillId="2" borderId="87" xfId="2" applyFont="1" applyFill="1" applyBorder="1" applyAlignment="1">
      <alignment horizontal="center" vertical="center" wrapText="1"/>
    </xf>
    <xf numFmtId="0" fontId="2" fillId="2" borderId="49" xfId="2" applyFont="1" applyFill="1" applyBorder="1" applyAlignment="1">
      <alignment horizontal="center" vertical="center" wrapText="1"/>
    </xf>
    <xf numFmtId="0" fontId="2" fillId="2" borderId="52" xfId="2" applyFont="1" applyFill="1" applyBorder="1" applyAlignment="1">
      <alignment horizontal="center" vertical="center" wrapText="1"/>
    </xf>
    <xf numFmtId="0" fontId="2" fillId="2" borderId="92" xfId="0" applyFont="1" applyFill="1" applyBorder="1" applyAlignment="1">
      <alignment horizontal="center" wrapText="1"/>
    </xf>
    <xf numFmtId="0" fontId="2" fillId="2" borderId="68" xfId="2" applyFont="1" applyFill="1" applyBorder="1" applyAlignment="1">
      <alignment horizontal="center" vertical="center" wrapText="1"/>
    </xf>
    <xf numFmtId="0" fontId="2" fillId="2" borderId="94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81" xfId="2" applyFont="1" applyFill="1" applyBorder="1" applyAlignment="1">
      <alignment horizontal="center" vertical="center" wrapText="1"/>
    </xf>
    <xf numFmtId="0" fontId="2" fillId="2" borderId="82" xfId="2" applyFont="1" applyFill="1" applyBorder="1" applyAlignment="1">
      <alignment horizontal="center" vertical="center" wrapText="1"/>
    </xf>
    <xf numFmtId="0" fontId="2" fillId="2" borderId="85" xfId="2" applyFont="1" applyFill="1" applyBorder="1" applyAlignment="1">
      <alignment horizontal="center" vertical="center" wrapText="1"/>
    </xf>
    <xf numFmtId="0" fontId="2" fillId="2" borderId="84" xfId="2" applyFont="1" applyFill="1" applyBorder="1" applyAlignment="1">
      <alignment horizontal="center" vertical="center" wrapText="1"/>
    </xf>
    <xf numFmtId="0" fontId="2" fillId="2" borderId="86" xfId="2" applyFont="1" applyFill="1" applyBorder="1" applyAlignment="1">
      <alignment horizontal="center" vertical="center" wrapText="1"/>
    </xf>
    <xf numFmtId="0" fontId="2" fillId="2" borderId="124" xfId="2" applyFont="1" applyFill="1" applyBorder="1" applyAlignment="1">
      <alignment horizontal="center" vertical="center" wrapText="1"/>
    </xf>
    <xf numFmtId="0" fontId="2" fillId="2" borderId="125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17" xfId="2" applyFont="1" applyFill="1" applyBorder="1" applyAlignment="1">
      <alignment horizontal="center" vertical="center" wrapText="1"/>
    </xf>
    <xf numFmtId="0" fontId="2" fillId="2" borderId="46" xfId="2" applyFont="1" applyFill="1" applyBorder="1" applyAlignment="1">
      <alignment horizontal="center" vertical="center" wrapText="1"/>
    </xf>
    <xf numFmtId="0" fontId="2" fillId="2" borderId="47" xfId="2" applyFont="1" applyFill="1" applyBorder="1" applyAlignment="1">
      <alignment horizontal="center" vertical="center" wrapText="1"/>
    </xf>
    <xf numFmtId="0" fontId="2" fillId="2" borderId="48" xfId="2" applyFont="1" applyFill="1" applyBorder="1" applyAlignment="1">
      <alignment horizontal="center" vertical="center" wrapText="1"/>
    </xf>
    <xf numFmtId="0" fontId="2" fillId="2" borderId="96" xfId="2" applyFont="1" applyFill="1" applyBorder="1" applyAlignment="1">
      <alignment horizontal="center" vertical="center" wrapText="1"/>
    </xf>
    <xf numFmtId="0" fontId="2" fillId="2" borderId="93" xfId="2" applyFont="1" applyFill="1" applyBorder="1" applyAlignment="1">
      <alignment horizontal="center" vertical="center" wrapText="1"/>
    </xf>
    <xf numFmtId="0" fontId="2" fillId="2" borderId="95" xfId="2" applyFont="1" applyFill="1" applyBorder="1" applyAlignment="1">
      <alignment horizontal="center" vertical="center" wrapText="1"/>
    </xf>
    <xf numFmtId="49" fontId="4" fillId="2" borderId="22" xfId="1" applyNumberFormat="1" applyFont="1" applyFill="1" applyBorder="1" applyAlignment="1">
      <alignment horizontal="right" wrapText="1"/>
    </xf>
    <xf numFmtId="49" fontId="4" fillId="2" borderId="78" xfId="1" applyNumberFormat="1" applyFont="1" applyFill="1" applyBorder="1" applyAlignment="1">
      <alignment horizontal="right" wrapText="1"/>
    </xf>
    <xf numFmtId="0" fontId="25" fillId="2" borderId="0" xfId="1" applyFont="1" applyFill="1" applyAlignment="1">
      <alignment horizontal="left" wrapText="1"/>
    </xf>
    <xf numFmtId="0" fontId="25" fillId="2" borderId="0" xfId="1" applyFont="1" applyFill="1" applyAlignment="1">
      <alignment horizontal="left"/>
    </xf>
    <xf numFmtId="49" fontId="4" fillId="2" borderId="22" xfId="1" applyNumberFormat="1" applyFont="1" applyFill="1" applyBorder="1" applyAlignment="1">
      <alignment horizontal="center"/>
    </xf>
    <xf numFmtId="49" fontId="4" fillId="2" borderId="78" xfId="1" applyNumberFormat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4" fillId="2" borderId="96" xfId="1" applyFont="1" applyFill="1" applyBorder="1" applyAlignment="1">
      <alignment horizontal="center" vertical="center" wrapText="1"/>
    </xf>
    <xf numFmtId="0" fontId="4" fillId="2" borderId="95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left" wrapText="1"/>
    </xf>
    <xf numFmtId="0" fontId="2" fillId="2" borderId="0" xfId="1" applyFont="1" applyFill="1" applyAlignment="1">
      <alignment horizontal="left" wrapText="1"/>
    </xf>
    <xf numFmtId="0" fontId="2" fillId="2" borderId="67" xfId="1" applyFont="1" applyFill="1" applyBorder="1" applyAlignment="1">
      <alignment horizontal="right" indent="1"/>
    </xf>
    <xf numFmtId="0" fontId="4" fillId="2" borderId="45" xfId="1" applyFont="1" applyFill="1" applyBorder="1" applyAlignment="1">
      <alignment horizontal="center"/>
    </xf>
    <xf numFmtId="0" fontId="4" fillId="2" borderId="44" xfId="1" applyFont="1" applyFill="1" applyBorder="1" applyAlignment="1">
      <alignment horizontal="center"/>
    </xf>
    <xf numFmtId="0" fontId="2" fillId="2" borderId="22" xfId="0" applyFont="1" applyFill="1" applyBorder="1" applyAlignment="1">
      <alignment horizontal="left" vertical="top" wrapText="1" indent="2"/>
    </xf>
    <xf numFmtId="0" fontId="2" fillId="2" borderId="23" xfId="0" applyFont="1" applyFill="1" applyBorder="1" applyAlignment="1">
      <alignment horizontal="left" vertical="top" wrapText="1" indent="2"/>
    </xf>
    <xf numFmtId="0" fontId="5" fillId="2" borderId="34" xfId="0" applyFont="1" applyFill="1" applyBorder="1" applyAlignment="1">
      <alignment horizontal="right" wrapText="1"/>
    </xf>
    <xf numFmtId="0" fontId="5" fillId="2" borderId="0" xfId="0" applyFont="1" applyFill="1" applyAlignment="1">
      <alignment horizontal="right" wrapText="1"/>
    </xf>
    <xf numFmtId="0" fontId="5" fillId="2" borderId="67" xfId="0" applyFont="1" applyFill="1" applyBorder="1" applyAlignment="1">
      <alignment horizontal="right" wrapText="1"/>
    </xf>
    <xf numFmtId="0" fontId="13" fillId="2" borderId="0" xfId="0" applyFont="1" applyFill="1" applyAlignment="1">
      <alignment horizontal="left" wrapText="1"/>
    </xf>
    <xf numFmtId="0" fontId="2" fillId="2" borderId="22" xfId="0" applyFont="1" applyFill="1" applyBorder="1" applyAlignment="1">
      <alignment horizontal="left" wrapText="1" indent="2"/>
    </xf>
    <xf numFmtId="0" fontId="2" fillId="2" borderId="23" xfId="0" applyFont="1" applyFill="1" applyBorder="1" applyAlignment="1">
      <alignment horizontal="left" wrapText="1" indent="2"/>
    </xf>
    <xf numFmtId="0" fontId="2" fillId="2" borderId="22" xfId="0" applyFont="1" applyFill="1" applyBorder="1" applyAlignment="1">
      <alignment wrapText="1"/>
    </xf>
    <xf numFmtId="0" fontId="2" fillId="2" borderId="23" xfId="0" applyFont="1" applyFill="1" applyBorder="1" applyAlignment="1">
      <alignment wrapText="1"/>
    </xf>
    <xf numFmtId="0" fontId="2" fillId="2" borderId="22" xfId="0" applyFont="1" applyFill="1" applyBorder="1" applyAlignment="1">
      <alignment horizontal="left" wrapText="1"/>
    </xf>
    <xf numFmtId="0" fontId="2" fillId="2" borderId="23" xfId="0" applyFont="1" applyFill="1" applyBorder="1" applyAlignment="1">
      <alignment horizontal="left" wrapText="1"/>
    </xf>
    <xf numFmtId="0" fontId="2" fillId="2" borderId="22" xfId="0" applyFont="1" applyFill="1" applyBorder="1" applyAlignment="1">
      <alignment vertical="top" wrapText="1"/>
    </xf>
    <xf numFmtId="0" fontId="2" fillId="2" borderId="23" xfId="0" applyFont="1" applyFill="1" applyBorder="1" applyAlignment="1">
      <alignment vertical="top" wrapText="1"/>
    </xf>
    <xf numFmtId="0" fontId="27" fillId="2" borderId="22" xfId="0" applyFont="1" applyFill="1" applyBorder="1" applyAlignment="1">
      <alignment horizontal="left" vertical="top" wrapText="1"/>
    </xf>
    <xf numFmtId="0" fontId="27" fillId="2" borderId="23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36" xfId="0" applyFont="1" applyFill="1" applyBorder="1" applyAlignment="1">
      <alignment horizontal="left" vertical="top" wrapText="1"/>
    </xf>
    <xf numFmtId="0" fontId="2" fillId="2" borderId="137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2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30" xfId="0" applyFont="1" applyFill="1" applyBorder="1"/>
    <xf numFmtId="0" fontId="2" fillId="2" borderId="134" xfId="0" applyFont="1" applyFill="1" applyBorder="1" applyAlignment="1">
      <alignment horizontal="center" vertical="center" wrapText="1"/>
    </xf>
    <xf numFmtId="0" fontId="6" fillId="2" borderId="135" xfId="0" applyFont="1" applyFill="1" applyBorder="1"/>
    <xf numFmtId="0" fontId="2" fillId="2" borderId="0" xfId="0" applyFont="1" applyFill="1" applyAlignment="1">
      <alignment horizontal="right" indent="1"/>
    </xf>
    <xf numFmtId="0" fontId="2" fillId="2" borderId="67" xfId="0" applyFont="1" applyFill="1" applyBorder="1" applyAlignment="1">
      <alignment horizontal="right" indent="1"/>
    </xf>
    <xf numFmtId="0" fontId="2" fillId="2" borderId="5" xfId="0" applyFont="1" applyFill="1" applyBorder="1" applyAlignment="1">
      <alignment horizontal="left" wrapText="1"/>
    </xf>
    <xf numFmtId="0" fontId="18" fillId="2" borderId="0" xfId="0" applyFont="1" applyFill="1" applyAlignment="1">
      <alignment horizontal="center" wrapText="1"/>
    </xf>
    <xf numFmtId="0" fontId="13" fillId="2" borderId="34" xfId="0" applyFont="1" applyFill="1" applyBorder="1" applyAlignment="1">
      <alignment horizontal="center" vertical="top" wrapText="1"/>
    </xf>
    <xf numFmtId="49" fontId="13" fillId="2" borderId="34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 indent="2"/>
    </xf>
    <xf numFmtId="0" fontId="2" fillId="2" borderId="5" xfId="0" applyFont="1" applyFill="1" applyBorder="1"/>
    <xf numFmtId="0" fontId="2" fillId="2" borderId="6" xfId="0" applyFont="1" applyFill="1" applyBorder="1" applyAlignment="1">
      <alignment wrapText="1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 indent="2"/>
    </xf>
    <xf numFmtId="0" fontId="27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center" vertical="center" wrapText="1"/>
    </xf>
    <xf numFmtId="0" fontId="2" fillId="2" borderId="8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vertical="center" wrapText="1"/>
    </xf>
    <xf numFmtId="0" fontId="6" fillId="2" borderId="134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42" fillId="2" borderId="0" xfId="2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2" fillId="2" borderId="5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wrapText="1"/>
    </xf>
    <xf numFmtId="0" fontId="4" fillId="2" borderId="63" xfId="0" applyFont="1" applyFill="1" applyBorder="1" applyAlignment="1">
      <alignment horizontal="center"/>
    </xf>
    <xf numFmtId="0" fontId="4" fillId="2" borderId="78" xfId="0" applyFont="1" applyFill="1" applyBorder="1" applyAlignment="1">
      <alignment horizontal="center"/>
    </xf>
    <xf numFmtId="0" fontId="42" fillId="2" borderId="0" xfId="2" applyFill="1" applyAlignment="1">
      <alignment horizontal="center" vertical="center"/>
    </xf>
    <xf numFmtId="0" fontId="4" fillId="2" borderId="143" xfId="0" applyFont="1" applyFill="1" applyBorder="1" applyAlignment="1">
      <alignment horizontal="center"/>
    </xf>
    <xf numFmtId="0" fontId="4" fillId="2" borderId="144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right"/>
    </xf>
    <xf numFmtId="0" fontId="2" fillId="2" borderId="75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49" fontId="8" fillId="2" borderId="76" xfId="3" applyNumberFormat="1" applyFont="1" applyFill="1" applyBorder="1" applyAlignment="1">
      <alignment horizontal="center" vertical="center" wrapText="1"/>
    </xf>
    <xf numFmtId="49" fontId="8" fillId="2" borderId="77" xfId="3" applyNumberFormat="1" applyFont="1" applyFill="1" applyBorder="1" applyAlignment="1">
      <alignment horizontal="center" vertical="center" wrapText="1"/>
    </xf>
    <xf numFmtId="0" fontId="2" fillId="2" borderId="142" xfId="0" applyFont="1" applyFill="1" applyBorder="1" applyAlignment="1">
      <alignment horizontal="center"/>
    </xf>
    <xf numFmtId="0" fontId="2" fillId="2" borderId="90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2" fillId="2" borderId="78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left" wrapText="1"/>
    </xf>
    <xf numFmtId="0" fontId="4" fillId="2" borderId="118" xfId="0" applyFont="1" applyFill="1" applyBorder="1" applyAlignment="1">
      <alignment horizontal="center"/>
    </xf>
    <xf numFmtId="0" fontId="4" fillId="2" borderId="91" xfId="0" applyFont="1" applyFill="1" applyBorder="1" applyAlignment="1">
      <alignment horizontal="center"/>
    </xf>
    <xf numFmtId="0" fontId="4" fillId="2" borderId="142" xfId="0" applyFont="1" applyFill="1" applyBorder="1" applyAlignment="1">
      <alignment horizontal="center"/>
    </xf>
    <xf numFmtId="0" fontId="4" fillId="2" borderId="90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0" fontId="2" fillId="2" borderId="154" xfId="0" applyFont="1" applyFill="1" applyBorder="1" applyAlignment="1">
      <alignment horizontal="center" vertical="center" wrapText="1"/>
    </xf>
    <xf numFmtId="0" fontId="2" fillId="2" borderId="15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wrapText="1" indent="1"/>
    </xf>
    <xf numFmtId="0" fontId="4" fillId="2" borderId="67" xfId="0" applyFont="1" applyFill="1" applyBorder="1" applyAlignment="1">
      <alignment horizontal="right" wrapText="1" indent="1"/>
    </xf>
    <xf numFmtId="0" fontId="2" fillId="2" borderId="0" xfId="0" applyFont="1" applyFill="1" applyAlignment="1">
      <alignment horizontal="center" wrapText="1"/>
    </xf>
    <xf numFmtId="0" fontId="4" fillId="2" borderId="22" xfId="0" applyFont="1" applyFill="1" applyBorder="1" applyAlignment="1">
      <alignment horizontal="left" vertical="top" wrapText="1" indent="2"/>
    </xf>
    <xf numFmtId="0" fontId="4" fillId="2" borderId="23" xfId="0" applyFont="1" applyFill="1" applyBorder="1" applyAlignment="1">
      <alignment horizontal="left" vertical="top" wrapText="1" indent="2"/>
    </xf>
    <xf numFmtId="0" fontId="3" fillId="2" borderId="34" xfId="0" applyFont="1" applyFill="1" applyBorder="1" applyAlignment="1">
      <alignment horizontal="right" vertical="top" wrapText="1"/>
    </xf>
    <xf numFmtId="0" fontId="3" fillId="2" borderId="91" xfId="0" applyFont="1" applyFill="1" applyBorder="1" applyAlignment="1">
      <alignment horizontal="right" vertical="top" wrapText="1"/>
    </xf>
    <xf numFmtId="0" fontId="4" fillId="2" borderId="22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2" xfId="0" applyFont="1" applyFill="1" applyBorder="1" applyAlignment="1">
      <alignment horizontal="left" wrapText="1"/>
    </xf>
    <xf numFmtId="0" fontId="4" fillId="2" borderId="23" xfId="0" applyFont="1" applyFill="1" applyBorder="1" applyAlignment="1">
      <alignment horizontal="left" wrapText="1"/>
    </xf>
    <xf numFmtId="0" fontId="4" fillId="2" borderId="17" xfId="0" applyFont="1" applyFill="1" applyBorder="1" applyAlignment="1">
      <alignment wrapText="1"/>
    </xf>
    <xf numFmtId="0" fontId="4" fillId="2" borderId="18" xfId="0" applyFont="1" applyFill="1" applyBorder="1" applyAlignment="1">
      <alignment wrapText="1"/>
    </xf>
    <xf numFmtId="0" fontId="35" fillId="2" borderId="0" xfId="0" applyFont="1" applyFill="1" applyAlignment="1">
      <alignment horizontal="left" wrapText="1"/>
    </xf>
    <xf numFmtId="0" fontId="35" fillId="2" borderId="0" xfId="0" applyFont="1" applyFill="1" applyAlignment="1">
      <alignment horizontal="right" wrapText="1" indent="1"/>
    </xf>
    <xf numFmtId="0" fontId="35" fillId="2" borderId="67" xfId="0" applyFont="1" applyFill="1" applyBorder="1" applyAlignment="1">
      <alignment horizontal="right" wrapText="1" indent="1"/>
    </xf>
    <xf numFmtId="0" fontId="35" fillId="2" borderId="0" xfId="0" applyFont="1" applyFill="1" applyAlignment="1">
      <alignment horizontal="left"/>
    </xf>
    <xf numFmtId="0" fontId="35" fillId="2" borderId="0" xfId="0" applyFont="1" applyFill="1" applyAlignment="1">
      <alignment horizontal="right" wrapText="1"/>
    </xf>
    <xf numFmtId="0" fontId="35" fillId="2" borderId="67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0" fillId="2" borderId="0" xfId="0" applyFill="1"/>
    <xf numFmtId="0" fontId="35" fillId="2" borderId="0" xfId="0" applyFont="1" applyFill="1" applyAlignment="1">
      <alignment horizontal="center"/>
    </xf>
    <xf numFmtId="4" fontId="4" fillId="2" borderId="10" xfId="1" applyNumberFormat="1" applyFont="1" applyFill="1" applyBorder="1" applyAlignment="1">
      <alignment horizontal="center" vertical="top" wrapText="1"/>
    </xf>
    <xf numFmtId="4" fontId="4" fillId="2" borderId="78" xfId="1" applyNumberFormat="1" applyFont="1" applyFill="1" applyBorder="1" applyAlignment="1">
      <alignment horizontal="center" vertical="top" wrapText="1"/>
    </xf>
    <xf numFmtId="4" fontId="4" fillId="2" borderId="10" xfId="1" applyNumberFormat="1" applyFont="1" applyFill="1" applyBorder="1" applyAlignment="1">
      <alignment horizontal="center"/>
    </xf>
    <xf numFmtId="4" fontId="4" fillId="2" borderId="78" xfId="1" applyNumberFormat="1" applyFont="1" applyFill="1" applyBorder="1" applyAlignment="1">
      <alignment horizontal="center"/>
    </xf>
    <xf numFmtId="4" fontId="4" fillId="2" borderId="75" xfId="1" applyNumberFormat="1" applyFont="1" applyFill="1" applyBorder="1" applyAlignment="1">
      <alignment horizontal="center" vertical="top" wrapText="1"/>
    </xf>
    <xf numFmtId="4" fontId="4" fillId="2" borderId="80" xfId="1" applyNumberFormat="1" applyFont="1" applyFill="1" applyBorder="1" applyAlignment="1">
      <alignment horizontal="center" vertical="top" wrapText="1"/>
    </xf>
    <xf numFmtId="0" fontId="4" fillId="2" borderId="62" xfId="1" applyFont="1" applyFill="1" applyBorder="1" applyAlignment="1">
      <alignment horizontal="center" vertical="center"/>
    </xf>
    <xf numFmtId="0" fontId="4" fillId="2" borderId="175" xfId="1" applyFont="1" applyFill="1" applyBorder="1" applyAlignment="1">
      <alignment horizontal="center" vertical="center"/>
    </xf>
    <xf numFmtId="4" fontId="4" fillId="2" borderId="117" xfId="1" applyNumberFormat="1" applyFont="1" applyFill="1" applyBorder="1" applyAlignment="1">
      <alignment horizontal="center" vertical="top" wrapText="1"/>
    </xf>
    <xf numFmtId="4" fontId="4" fillId="2" borderId="77" xfId="1" applyNumberFormat="1" applyFont="1" applyFill="1" applyBorder="1" applyAlignment="1">
      <alignment horizontal="center" vertical="top" wrapText="1"/>
    </xf>
    <xf numFmtId="0" fontId="27" fillId="2" borderId="0" xfId="1" applyFont="1" applyFill="1" applyAlignment="1">
      <alignment horizontal="justify" wrapText="1"/>
    </xf>
    <xf numFmtId="0" fontId="4" fillId="2" borderId="39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2" borderId="13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174" xfId="1" applyFont="1" applyFill="1" applyBorder="1" applyAlignment="1">
      <alignment horizontal="center" vertical="center"/>
    </xf>
    <xf numFmtId="0" fontId="4" fillId="2" borderId="134" xfId="1" applyFont="1" applyFill="1" applyBorder="1" applyAlignment="1">
      <alignment horizontal="center" vertical="center" wrapText="1"/>
    </xf>
    <xf numFmtId="0" fontId="4" fillId="2" borderId="174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135" xfId="1" applyFont="1" applyFill="1" applyBorder="1" applyAlignment="1">
      <alignment horizontal="center" vertical="center" wrapText="1"/>
    </xf>
    <xf numFmtId="4" fontId="4" fillId="2" borderId="116" xfId="1" applyNumberFormat="1" applyFont="1" applyFill="1" applyBorder="1" applyAlignment="1">
      <alignment horizontal="center" wrapText="1"/>
    </xf>
    <xf numFmtId="4" fontId="4" fillId="2" borderId="65" xfId="1" applyNumberFormat="1" applyFont="1" applyFill="1" applyBorder="1" applyAlignment="1">
      <alignment horizontal="center" wrapText="1"/>
    </xf>
    <xf numFmtId="4" fontId="4" fillId="2" borderId="172" xfId="1" applyNumberFormat="1" applyFont="1" applyFill="1" applyBorder="1" applyAlignment="1">
      <alignment horizont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85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4" fontId="4" fillId="2" borderId="23" xfId="1" applyNumberFormat="1" applyFont="1" applyFill="1" applyBorder="1" applyAlignment="1">
      <alignment horizontal="center"/>
    </xf>
    <xf numFmtId="4" fontId="4" fillId="2" borderId="6" xfId="1" applyNumberFormat="1" applyFont="1" applyFill="1" applyBorder="1" applyAlignment="1">
      <alignment horizontal="center"/>
    </xf>
    <xf numFmtId="4" fontId="4" fillId="2" borderId="112" xfId="1" applyNumberFormat="1" applyFont="1" applyFill="1" applyBorder="1" applyAlignment="1">
      <alignment horizontal="center"/>
    </xf>
    <xf numFmtId="4" fontId="4" fillId="2" borderId="11" xfId="1" applyNumberFormat="1" applyFont="1" applyFill="1" applyBorder="1" applyAlignment="1">
      <alignment horizontal="center"/>
    </xf>
    <xf numFmtId="4" fontId="4" fillId="2" borderId="9" xfId="1" applyNumberFormat="1" applyFont="1" applyFill="1" applyBorder="1" applyAlignment="1">
      <alignment horizontal="center"/>
    </xf>
    <xf numFmtId="4" fontId="4" fillId="2" borderId="23" xfId="1" applyNumberFormat="1" applyFont="1" applyFill="1" applyBorder="1" applyAlignment="1">
      <alignment horizontal="center" vertical="top" wrapText="1"/>
    </xf>
    <xf numFmtId="4" fontId="4" fillId="2" borderId="112" xfId="1" applyNumberFormat="1" applyFont="1" applyFill="1" applyBorder="1" applyAlignment="1">
      <alignment horizontal="center" vertical="top" wrapText="1"/>
    </xf>
    <xf numFmtId="4" fontId="4" fillId="2" borderId="20" xfId="1" applyNumberFormat="1" applyFont="1" applyFill="1" applyBorder="1" applyAlignment="1">
      <alignment horizontal="center"/>
    </xf>
    <xf numFmtId="4" fontId="4" fillId="2" borderId="18" xfId="1" applyNumberFormat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34" xfId="1" applyFont="1" applyFill="1" applyBorder="1" applyAlignment="1">
      <alignment horizontal="center"/>
    </xf>
    <xf numFmtId="4" fontId="4" fillId="2" borderId="169" xfId="1" applyNumberFormat="1" applyFont="1" applyFill="1" applyBorder="1" applyAlignment="1">
      <alignment horizontal="center" vertical="top"/>
    </xf>
    <xf numFmtId="4" fontId="4" fillId="2" borderId="170" xfId="1" applyNumberFormat="1" applyFont="1" applyFill="1" applyBorder="1" applyAlignment="1">
      <alignment horizontal="center" vertical="top"/>
    </xf>
    <xf numFmtId="4" fontId="4" fillId="2" borderId="171" xfId="1" applyNumberFormat="1" applyFont="1" applyFill="1" applyBorder="1" applyAlignment="1">
      <alignment horizontal="center" vertical="top"/>
    </xf>
    <xf numFmtId="0" fontId="2" fillId="2" borderId="0" xfId="1" applyFont="1" applyFill="1" applyAlignment="1">
      <alignment horizontal="right" indent="1"/>
    </xf>
    <xf numFmtId="0" fontId="2" fillId="2" borderId="63" xfId="1" applyFont="1" applyFill="1" applyBorder="1" applyAlignment="1">
      <alignment horizontal="center"/>
    </xf>
    <xf numFmtId="0" fontId="2" fillId="2" borderId="78" xfId="1" applyFont="1" applyFill="1" applyBorder="1" applyAlignment="1">
      <alignment horizontal="center"/>
    </xf>
    <xf numFmtId="0" fontId="3" fillId="2" borderId="0" xfId="1" applyFont="1" applyFill="1" applyAlignment="1">
      <alignment horizontal="center" wrapText="1"/>
    </xf>
    <xf numFmtId="0" fontId="4" fillId="2" borderId="81" xfId="1" applyFont="1" applyFill="1" applyBorder="1" applyAlignment="1">
      <alignment horizontal="center" vertical="center"/>
    </xf>
    <xf numFmtId="0" fontId="4" fillId="2" borderId="82" xfId="1" applyFont="1" applyFill="1" applyBorder="1" applyAlignment="1">
      <alignment horizontal="center" vertical="center"/>
    </xf>
    <xf numFmtId="0" fontId="4" fillId="2" borderId="83" xfId="1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/>
    </xf>
    <xf numFmtId="0" fontId="4" fillId="2" borderId="85" xfId="1" applyFont="1" applyFill="1" applyBorder="1" applyAlignment="1">
      <alignment horizontal="center" vertical="center" wrapText="1"/>
    </xf>
    <xf numFmtId="0" fontId="2" fillId="2" borderId="63" xfId="1" applyFont="1" applyFill="1" applyBorder="1" applyAlignment="1">
      <alignment horizontal="center" wrapText="1"/>
    </xf>
    <xf numFmtId="0" fontId="2" fillId="2" borderId="78" xfId="1" applyFont="1" applyFill="1" applyBorder="1" applyAlignment="1">
      <alignment horizontal="center" wrapText="1"/>
    </xf>
    <xf numFmtId="0" fontId="36" fillId="2" borderId="0" xfId="1" applyFont="1" applyFill="1" applyAlignment="1">
      <alignment horizontal="center" vertical="center" wrapText="1"/>
    </xf>
    <xf numFmtId="0" fontId="2" fillId="2" borderId="11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14" fontId="2" fillId="2" borderId="76" xfId="1" applyNumberFormat="1" applyFont="1" applyFill="1" applyBorder="1" applyAlignment="1">
      <alignment horizontal="center"/>
    </xf>
    <xf numFmtId="14" fontId="2" fillId="2" borderId="77" xfId="1" applyNumberFormat="1" applyFont="1" applyFill="1" applyBorder="1" applyAlignment="1">
      <alignment horizontal="center"/>
    </xf>
    <xf numFmtId="0" fontId="2" fillId="2" borderId="0" xfId="1" applyFont="1" applyFill="1" applyAlignment="1">
      <alignment horizontal="right" wrapText="1" indent="1"/>
    </xf>
    <xf numFmtId="0" fontId="2" fillId="2" borderId="67" xfId="1" applyFont="1" applyFill="1" applyBorder="1" applyAlignment="1">
      <alignment horizontal="right" wrapText="1" indent="1"/>
    </xf>
    <xf numFmtId="49" fontId="2" fillId="2" borderId="5" xfId="0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3" fillId="2" borderId="84" xfId="1" applyFont="1" applyFill="1" applyBorder="1" applyAlignment="1">
      <alignment horizontal="center" vertical="center" wrapText="1"/>
    </xf>
    <xf numFmtId="0" fontId="3" fillId="2" borderId="68" xfId="1" applyFont="1" applyFill="1" applyBorder="1" applyAlignment="1">
      <alignment horizontal="center" vertical="center" wrapText="1"/>
    </xf>
    <xf numFmtId="0" fontId="3" fillId="2" borderId="94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left" wrapText="1"/>
    </xf>
    <xf numFmtId="0" fontId="2" fillId="2" borderId="6" xfId="1" applyFont="1" applyFill="1" applyBorder="1" applyAlignment="1">
      <alignment horizontal="left" wrapText="1"/>
    </xf>
    <xf numFmtId="0" fontId="13" fillId="2" borderId="0" xfId="0" applyFont="1" applyFill="1" applyAlignment="1">
      <alignment horizontal="left" vertical="center"/>
    </xf>
    <xf numFmtId="0" fontId="2" fillId="2" borderId="22" xfId="1" applyFont="1" applyFill="1" applyBorder="1" applyAlignment="1">
      <alignment horizontal="left" wrapText="1" indent="1"/>
    </xf>
    <xf numFmtId="0" fontId="2" fillId="2" borderId="6" xfId="1" applyFont="1" applyFill="1" applyBorder="1" applyAlignment="1">
      <alignment horizontal="left" wrapText="1" indent="1"/>
    </xf>
    <xf numFmtId="0" fontId="5" fillId="2" borderId="22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left" wrapText="1"/>
    </xf>
    <xf numFmtId="0" fontId="2" fillId="2" borderId="34" xfId="1" applyFont="1" applyFill="1" applyBorder="1" applyAlignment="1">
      <alignment horizontal="left" wrapText="1"/>
    </xf>
    <xf numFmtId="0" fontId="5" fillId="2" borderId="17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27" fillId="2" borderId="8" xfId="1" applyFont="1" applyFill="1" applyBorder="1" applyAlignment="1">
      <alignment horizontal="center"/>
    </xf>
    <xf numFmtId="0" fontId="27" fillId="2" borderId="9" xfId="1" applyFont="1" applyFill="1" applyBorder="1" applyAlignment="1">
      <alignment horizontal="center"/>
    </xf>
    <xf numFmtId="0" fontId="3" fillId="2" borderId="22" xfId="1" applyFont="1" applyFill="1" applyBorder="1" applyAlignment="1">
      <alignment horizontal="left"/>
    </xf>
    <xf numFmtId="0" fontId="3" fillId="2" borderId="6" xfId="1" applyFont="1" applyFill="1" applyBorder="1" applyAlignment="1">
      <alignment horizontal="left"/>
    </xf>
    <xf numFmtId="0" fontId="2" fillId="2" borderId="22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49" xfId="1" applyFont="1" applyFill="1" applyBorder="1" applyAlignment="1">
      <alignment horizontal="center" vertical="center" wrapText="1"/>
    </xf>
    <xf numFmtId="0" fontId="27" fillId="2" borderId="0" xfId="1" applyFont="1" applyFill="1" applyAlignment="1">
      <alignment horizontal="left" wrapText="1"/>
    </xf>
    <xf numFmtId="0" fontId="3" fillId="2" borderId="5" xfId="1" applyFont="1" applyFill="1" applyBorder="1" applyAlignment="1">
      <alignment horizontal="center" vertical="center"/>
    </xf>
    <xf numFmtId="0" fontId="2" fillId="2" borderId="177" xfId="1" applyFont="1" applyFill="1" applyBorder="1" applyAlignment="1">
      <alignment horizontal="center" vertical="center" wrapText="1"/>
    </xf>
    <xf numFmtId="0" fontId="2" fillId="2" borderId="178" xfId="1" applyFont="1" applyFill="1" applyBorder="1" applyAlignment="1">
      <alignment horizontal="center" vertical="center" wrapText="1"/>
    </xf>
    <xf numFmtId="0" fontId="2" fillId="2" borderId="179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180" xfId="1" applyFont="1" applyFill="1" applyBorder="1" applyAlignment="1">
      <alignment horizontal="center" vertical="center" wrapText="1"/>
    </xf>
    <xf numFmtId="0" fontId="2" fillId="2" borderId="181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135" xfId="1" applyFont="1" applyFill="1" applyBorder="1" applyAlignment="1">
      <alignment horizontal="center" vertical="center" wrapText="1"/>
    </xf>
    <xf numFmtId="0" fontId="2" fillId="2" borderId="84" xfId="1" applyFont="1" applyFill="1" applyBorder="1" applyAlignment="1">
      <alignment horizontal="center" vertical="center" wrapText="1"/>
    </xf>
    <xf numFmtId="0" fontId="6" fillId="2" borderId="68" xfId="1" applyFont="1" applyFill="1" applyBorder="1" applyAlignment="1">
      <alignment horizontal="center" vertical="center" wrapText="1"/>
    </xf>
    <xf numFmtId="0" fontId="6" fillId="2" borderId="94" xfId="1" applyFont="1" applyFill="1" applyBorder="1" applyAlignment="1">
      <alignment horizontal="center" vertical="center" wrapText="1"/>
    </xf>
    <xf numFmtId="0" fontId="6" fillId="2" borderId="30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26" fillId="2" borderId="10" xfId="1" applyFont="1" applyFill="1" applyBorder="1" applyAlignment="1">
      <alignment horizontal="center" vertical="center" wrapText="1"/>
    </xf>
    <xf numFmtId="0" fontId="26" fillId="2" borderId="6" xfId="1" applyFont="1" applyFill="1" applyBorder="1" applyAlignment="1">
      <alignment horizontal="center" vertical="center" wrapText="1"/>
    </xf>
    <xf numFmtId="0" fontId="26" fillId="2" borderId="85" xfId="1" applyFont="1" applyFill="1" applyBorder="1" applyAlignment="1">
      <alignment horizontal="center" vertical="center" wrapText="1"/>
    </xf>
    <xf numFmtId="0" fontId="6" fillId="2" borderId="30" xfId="1" applyFont="1" applyFill="1" applyBorder="1"/>
    <xf numFmtId="0" fontId="2" fillId="2" borderId="34" xfId="1" applyFont="1" applyFill="1" applyBorder="1" applyAlignment="1">
      <alignment horizontal="center" vertical="center" wrapText="1"/>
    </xf>
    <xf numFmtId="0" fontId="6" fillId="2" borderId="5" xfId="1" applyFont="1" applyFill="1" applyBorder="1"/>
    <xf numFmtId="0" fontId="2" fillId="2" borderId="2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49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81" xfId="1" applyFont="1" applyFill="1" applyBorder="1" applyAlignment="1">
      <alignment horizontal="center" vertical="center" wrapText="1"/>
    </xf>
    <xf numFmtId="0" fontId="4" fillId="2" borderId="82" xfId="1" applyFont="1" applyFill="1" applyBorder="1" applyAlignment="1">
      <alignment horizontal="center" vertical="center" wrapText="1"/>
    </xf>
    <xf numFmtId="0" fontId="4" fillId="2" borderId="83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/>
    </xf>
    <xf numFmtId="0" fontId="13" fillId="2" borderId="0" xfId="0" applyFont="1" applyFill="1" applyAlignment="1">
      <alignment horizontal="justify" vertical="center" wrapText="1"/>
    </xf>
    <xf numFmtId="0" fontId="13" fillId="2" borderId="0" xfId="0" applyFont="1" applyFill="1" applyAlignment="1">
      <alignment horizontal="justify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5" fillId="2" borderId="34" xfId="0" applyFont="1" applyFill="1" applyBorder="1" applyAlignment="1">
      <alignment horizontal="right" vertical="center" wrapText="1" indent="1"/>
    </xf>
    <xf numFmtId="0" fontId="5" fillId="2" borderId="67" xfId="0" applyFont="1" applyFill="1" applyBorder="1" applyAlignment="1">
      <alignment horizontal="right" vertical="center" wrapText="1" indent="1"/>
    </xf>
    <xf numFmtId="0" fontId="4" fillId="2" borderId="75" xfId="0" applyFont="1" applyFill="1" applyBorder="1" applyAlignment="1">
      <alignment horizontal="center" wrapText="1"/>
    </xf>
    <xf numFmtId="0" fontId="4" fillId="2" borderId="61" xfId="0" applyFont="1" applyFill="1" applyBorder="1" applyAlignment="1">
      <alignment horizontal="center" wrapText="1"/>
    </xf>
    <xf numFmtId="0" fontId="4" fillId="2" borderId="8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 wrapText="1"/>
    </xf>
    <xf numFmtId="0" fontId="4" fillId="2" borderId="78" xfId="0" applyFont="1" applyFill="1" applyBorder="1" applyAlignment="1">
      <alignment horizontal="center" wrapText="1"/>
    </xf>
    <xf numFmtId="0" fontId="31" fillId="2" borderId="22" xfId="0" applyFont="1" applyFill="1" applyBorder="1" applyAlignment="1">
      <alignment horizontal="center" vertical="center" wrapText="1"/>
    </xf>
    <xf numFmtId="0" fontId="31" fillId="2" borderId="23" xfId="0" applyFont="1" applyFill="1" applyBorder="1" applyAlignment="1">
      <alignment horizontal="center" vertical="center" wrapText="1"/>
    </xf>
    <xf numFmtId="0" fontId="31" fillId="2" borderId="75" xfId="0" applyFont="1" applyFill="1" applyBorder="1" applyAlignment="1">
      <alignment horizontal="center" vertical="center" wrapText="1"/>
    </xf>
    <xf numFmtId="0" fontId="31" fillId="2" borderId="61" xfId="0" applyFont="1" applyFill="1" applyBorder="1" applyAlignment="1">
      <alignment horizontal="center" vertical="center" wrapText="1"/>
    </xf>
    <xf numFmtId="0" fontId="31" fillId="2" borderId="185" xfId="0" applyFont="1" applyFill="1" applyBorder="1" applyAlignment="1">
      <alignment horizontal="center" vertical="center" wrapText="1"/>
    </xf>
    <xf numFmtId="0" fontId="3" fillId="2" borderId="117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center" vertical="center" wrapText="1"/>
    </xf>
    <xf numFmtId="0" fontId="41" fillId="2" borderId="10" xfId="0" applyFont="1" applyFill="1" applyBorder="1" applyAlignment="1">
      <alignment horizontal="center" vertical="center" wrapText="1"/>
    </xf>
    <xf numFmtId="0" fontId="41" fillId="2" borderId="23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right" wrapText="1"/>
    </xf>
    <xf numFmtId="0" fontId="5" fillId="2" borderId="0" xfId="0" applyFont="1" applyFill="1" applyAlignment="1">
      <alignment horizontal="center" wrapText="1"/>
    </xf>
  </cellXfs>
  <cellStyles count="5">
    <cellStyle name="Обычный" xfId="0" builtinId="0"/>
    <cellStyle name="Обычный 2" xfId="1"/>
    <cellStyle name="Обычный 3" xfId="2"/>
    <cellStyle name="Обычный_2002год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Черненкова Светлана Владимировна" id="{0E1AAD86-DDBD-5304-BDB9-103E15F21C67}"/>
  <person displayName="Юлия Миндрина П." id="{3F27F688-6AC7-196B-2B9A-A907AB2213A6}"/>
  <person displayName="Daria" id="{5DABDF26-0264-89B9-F1E7-D7FD468ECDFB}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2" personId="{0E1AAD86-DDBD-5304-BDB9-103E15F21C67}" id="{001500FB-00E0-461A-9107-002400F8001B}" done="0">
    <text xml:space="preserve">в форме в НПА данного вида налогов нет, требуется внести изменения в НПА
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L18" personId="{3F27F688-6AC7-196B-2B9A-A907AB2213A6}" id="{00D800C2-000D-4A1F-99E2-0075008D0004}" done="0">
    <text xml:space="preserve">выбор даты
</text>
  </threadedComment>
  <threadedComment ref="M18" personId="{3F27F688-6AC7-196B-2B9A-A907AB2213A6}" id="{00B8004C-00DF-40E7-B053-0005001200E2}" done="0">
    <text xml:space="preserve">выбор даты
</text>
  </threadedComment>
  <threadedComment ref="O18" personId="{3F27F688-6AC7-196B-2B9A-A907AB2213A6}" id="{005F0043-0019-45B3-87F0-007800180052}" done="0">
    <text xml:space="preserve">Выбор из списка (в отчет выводить цифровое значение):
1 - для осуществления основной деятельности в рамках государственного (муниципального) задания,
2 - для осуществления основной деятельности за плату сверх государственного (муниципального) задания.ё
</text>
  </threadedComment>
  <threadedComment ref="P18" personId="{3F27F688-6AC7-196B-2B9A-A907AB2213A6}" id="{005400A8-003B-46D9-AE1B-0082008C002E}" done="0">
    <text xml:space="preserve">Выбор из списка (в отчет выводить цифровое значение):
3 - проведение концертно-зрелищных мероприятий и иных культурно-массовых мероприятий, 
4 - проведение спортивных мероприятий, 
5 - проведение конференций, семинаров, выставок, переговоров, встреч, совещаний, съездов, конгрессов, 
6 - для иных мероприятий. 
</text>
  </threadedComment>
  <threadedComment ref="F18" personId="{3F27F688-6AC7-196B-2B9A-A907AB2213A6}" id="{0041006C-00C9-4C01-8D1A-008C00220065}" done="0">
    <text xml:space="preserve">выбор из справочника ОКЕИ(#Okei)
</text>
  </threadedComment>
  <threadedComment ref="F21" personId="{3F27F688-6AC7-196B-2B9A-A907AB2213A6}" id="{007200F4-00CC-4EA8-BE9C-003100D1007B}" done="0">
    <text xml:space="preserve">выбор из справочника ОКЕИ(#Okei)
</text>
  </threadedComment>
  <threadedComment ref="F24" personId="{3F27F688-6AC7-196B-2B9A-A907AB2213A6}" id="{0059009C-0051-42A1-AE2E-00C200520007}" done="0">
    <text xml:space="preserve">выбор из справочника ОКЕИ(#Okei)
</text>
  </threadedComment>
  <threadedComment ref="F27" personId="{3F27F688-6AC7-196B-2B9A-A907AB2213A6}" id="{000C0032-00E7-4E8F-8BC6-00C200A40033}" done="0">
    <text xml:space="preserve">выбор из справочника ОКЕИ(#Okei)
</text>
  </threadedComment>
  <threadedComment ref="F30" personId="{3F27F688-6AC7-196B-2B9A-A907AB2213A6}" id="{00C50076-0025-446D-8E39-006B008A0040}" done="0">
    <text xml:space="preserve">выбор из справочника ОКЕИ(#Okei)
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D16" personId="{0E1AAD86-DDBD-5304-BDB9-103E15F21C67}" id="{006100A1-0022-4A06-85C5-0027000B0000}" done="0">
    <text xml:space="preserve">2 знака после запятой
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K18" personId="{3F27F688-6AC7-196B-2B9A-A907AB2213A6}" id="{00E300DB-00FB-417D-BE89-001800F20059}" done="0">
    <text xml:space="preserve">Если гр.8="18, иное", то поле комментарий обязательно для заполенния, в котором пользователю необходимо будет указывать иное направление исопльзования, которое отсутствует для выбора в графе 8.
</text>
  </threadedComment>
  <threadedComment ref="D18" personId="{3F27F688-6AC7-196B-2B9A-A907AB2213A6}" id="{00EE00C2-0051-41C7-B308-0091004C00C9}" done="0">
    <text xml:space="preserve">Выбор из списка:
1 - здание (строение, сооружение) в целом, 
2 - помещение в здании, строении (за исключением подвалов, чердаков), 
3 - подвалы, чердаки, 
4 - конструктивная часть здания (крыша, стена),
 5 - архитектурный элемент фасада здания (навес над входными дверями зданий), 
6 - часть помещения в местах общего пользования (вестибюли, холлы, фойе, коридоры), 
7 - линии электропередачи, линии связи (в том числе линейно-кабельные сооружения),
 8 - трубопроводы, 
9 - автомобильные дороги, 
10 - железнодорожные линии, 
11 - резервуар, иная емкость, 
12 - скважины на воду, 
13 - скважины газовые и нефтяные, 
14 - скважины иные, 
15 - движимое имущество, предоставляемое в прокат, 
16 - иные
</text>
  </threadedComment>
  <threadedComment ref="F18" personId="{3F27F688-6AC7-196B-2B9A-A907AB2213A6}" id="{004E00EA-00C8-4F2C-8EA8-009A00ED00DD}" done="0">
    <text xml:space="preserve">выбор из справочника ОКЕИ(#Okei)
</text>
  </threadedComment>
  <threadedComment ref="I18" personId="{3F27F688-6AC7-196B-2B9A-A907AB2213A6}" id="{006F0058-008A-43C9-8038-007000EB00B8}" done="0">
    <text xml:space="preserve">Выбор из списка:
 1 - размещение банкоматов, 
2 - размещение торговых автоматов для продажи воды, кофе и кондитерских изделий, 
3 - размещение столовых и буфетов, 
4 - размещение книжных киосков, магазинов канцелярских принадлежностей, 
5 - размещение аптечных пунктов, 
6 - размещение торговых автоматов для продажи бахил, одноразовых халатов, 
7 - размещение платежных терминалов,
 8 - размещение иных торговых точек, 
9 - размещение офисов банков, 
10 - проведение образовательных и информационно-просветительских мероприятий, 
11 - проведение концертно-зрелищных мероприятий, 
12 - проведение ярмарок, выставок, 
13 - проведение конгрессов, съездов, симпозиумов, конференций, 
14 - проведение спортивных мероприятий, 
15 - проведение иных культурно-массовых мероприятий, 
16 - прокат оборудования, 
17 - прокат спортивного инвентаря,
18 - иное.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2" personId="{3F27F688-6AC7-196B-2B9A-A907AB2213A6}" id="{00C000A3-00C1-4180-B0F2-00C400650079}" done="0">
    <text xml:space="preserve">Каждый раздел на отдельной вкладке
</text>
  </threadedComment>
  <threadedComment ref="I13" personId="{0E1AAD86-DDBD-5304-BDB9-103E15F21C67}" id="{00EE0026-003A-4E84-8A7E-001F0060000F}" done="1">
    <text xml:space="preserve">5 знаков после запятой
</text>
  </threadedComment>
  <threadedComment ref="C17" personId="{3F27F688-6AC7-196B-2B9A-A907AB2213A6}" id="{006D006A-00D3-4425-A2D7-0051005F00DF}" done="0">
    <text xml:space="preserve">Выбирать вид деятельности учреждения  из доступных видов деятельности в  #Department карточка Учреждения(ОСП)/Вкладка Вид деятельности
</text>
  </threadedComment>
  <threadedComment ref="E17" personId="{3F27F688-6AC7-196B-2B9A-A907AB2213A6}" id="{002E0049-001B-43B1-810D-002C009D0002}" done="0">
    <text xml:space="preserve">ОКЕИ(#Okei)
</text>
  </threadedComment>
  <threadedComment ref="J17" personId="{3F27F688-6AC7-196B-2B9A-A907AB2213A6}" id="{09ED8439-2744-27D7-3263-1D45BB8DBC36}" done="0">
    <text xml:space="preserve">новый справочник "НПА учреждений" в раздел Справочники ОПП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16" personId="{3F27F688-6AC7-196B-2B9A-A907AB2213A6}" id="{00F20006-00F9-4C7A-B3C5-009B009300FB}" done="0">
    <text xml:space="preserve">Выбор организации из справочника #Department вкладка Юридические и физичские лица
</text>
  </threadedComment>
  <threadedComment ref="I16" personId="{3F27F688-6AC7-196B-2B9A-A907AB2213A6}" id="{000C00DC-003D-487C-B658-00D5001500E6}" done="0">
    <text xml:space="preserve">Выбор одного из значений:
1 - денежные средства
2 - имущество
3 - право пользования нематериальными активами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A13" personId="{3F27F688-6AC7-196B-2B9A-A907AB2213A6}" id="{0097003D-0089-44F8-8FEE-00FF00690046}" done="0">
    <text xml:space="preserve">Раздел заполняется в целых числах
Добавить проверки при сохранении:
1) если хотя бы одна из граф (гр.8 или гр.14 или гр.16 по коду строки 9000) равна нулю, выводить сообщение об ошибке.
2) если разница |гр.8-гр.16|&gt;50% гр.8строки9000, то выводит сообщение об ошибке
</text>
  </threadedComment>
  <threadedComment ref="A21" personId="{3F27F688-6AC7-196B-2B9A-A907AB2213A6}" id="{00B80048-00FE-4661-868E-00EE001C0018}" done="0">
    <text xml:space="preserve">Выбирать из спарвочника Категория должностей (#PfhdPostCategory)
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A1" personId="{3F27F688-6AC7-196B-2B9A-A907AB2213A6}" id="{00BA0010-00C0-4E83-811A-00280081006A}" done="0">
    <text xml:space="preserve">Если хотя бы одна из используемой в формуле графа, начиная с 11 отлична от нуля, то осуществлять проверку по этой формуле при сохранении:
1)гр.4=гр.11+гр.12+гр.13+гр.14+гр.15+гр.16
2)гр.7=гр.17+гр.18+гр.19+гр.20+гр.21+гр.22
3)гр.8=гр.23+гр.24+гр.25+гр.26+гр.27+гр.28
4)гр.9=гр.29+гр.30+гр.31+гр.32+гр.33+гр.34
5)гр.10=гр.35+гр.36+гр.37+гр.38+гр.39+гр.40
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A19" personId="{3F27F688-6AC7-196B-2B9A-A907AB2213A6}" id="{00890019-0078-44F9-99E2-006B003000DF}" done="0">
    <text xml:space="preserve">Юлия Миндрина П.: Выбор из справочника Банковские счета карточки организации либо ручной ввод
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E27" personId="{3F27F688-6AC7-196B-2B9A-A907AB2213A6}" id="{003800DE-00D3-4FB4-8113-002700830030}" done="0">
    <text xml:space="preserve">выбор из справочника ОКТМО #Oktmo
</text>
  </threadedComment>
  <threadedComment ref="I27" personId="{3F27F688-6AC7-196B-2B9A-A907AB2213A6}" id="{007C004E-0001-4B7B-AF42-0000001800A6}" done="0">
    <text xml:space="preserve">выбор из справочника ОКЕИ(#Okei)
</text>
  </threadedComment>
  <threadedComment ref="I30" personId="{3F27F688-6AC7-196B-2B9A-A907AB2213A6}" id="{002E004A-0037-4466-A7E7-004D005200A2}" done="0">
    <text xml:space="preserve">выбор из справочника ОКЕИ(#Okei)
</text>
  </threadedComment>
  <threadedComment ref="I33" personId="{3F27F688-6AC7-196B-2B9A-A907AB2213A6}" id="{00CD0029-002D-4E62-8BDD-009C00D70015}" done="0">
    <text xml:space="preserve">выбор из справочника ОКЕИ(#Okei)
</text>
  </threadedComment>
  <threadedComment ref="I36" personId="{3F27F688-6AC7-196B-2B9A-A907AB2213A6}" id="{00F90035-00A0-4DB0-BBE2-002C00130008}" done="0">
    <text xml:space="preserve">выбор из справочника ОКЕИ(#Okei)
</text>
  </threadedComment>
  <threadedComment ref="I39" personId="{3F27F688-6AC7-196B-2B9A-A907AB2213A6}" id="{00F9002B-00D1-4F66-8B1D-007100B40015}" done="0">
    <text xml:space="preserve">выбор из справочника ОКЕИ(#Okei)
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C19" personId="{3F27F688-6AC7-196B-2B9A-A907AB2213A6}" id="{003700BE-0005-41EC-8193-0093002D00EC}" done="0">
    <text xml:space="preserve">выбор из справочника ОКТМО #Oktmo
</text>
  </threadedComment>
  <threadedComment ref="F19" personId="{3F27F688-6AC7-196B-2B9A-A907AB2213A6}" id="{00BF0015-0003-4D80-AEB1-00EF003300CF}" done="0">
    <text xml:space="preserve">выбор из справочника ОКЕИ(#Okei)
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M14" personId="{0E1AAD86-DDBD-5304-BDB9-103E15F21C67}" id="{00C30048-0099-4CB3-8BC5-009400430016}" done="0">
    <text xml:space="preserve">8 знаков после зяпятой
</text>
  </threadedComment>
  <threadedComment ref="K17" personId="{3F27F688-6AC7-196B-2B9A-A907AB2213A6}" id="{001900E7-0017-44E9-AE85-00C7001A00AB}" done="0">
    <text xml:space="preserve">выбор даты
</text>
  </threadedComment>
  <threadedComment ref="L17" personId="{3F27F688-6AC7-196B-2B9A-A907AB2213A6}" id="{00BB0074-00D2-4EDD-8B86-0081003A008F}" done="0">
    <text xml:space="preserve">выбор даты
</text>
  </threadedComment>
  <threadedComment ref="N17" personId="{5DABDF26-0264-89B9-F1E7-D7FD468ECDFB}" id="{004600E4-00A3-4F1B-88C7-00EC006C0054}" done="0">
    <text xml:space="preserve">Например: 
графа 6 =50метров, 
начало аренды (графа 10) 12.06.22; 
Окончание (графа 11) 15.12.22. 
графа 12 "Ставка за единицу меры (руб/мес)" = 1000руб
Итого получим:
графа13 = 50*1000*((кол-во дней в июне=30)-12)/(кол-во дней в июне=30) + (50*1000*(5=кол-во полных месяцев в интервале 12.06.22-15.12.22)) + 50*1000*15/(кол-во дней в декабре=31) =30000 + 250000 + 24193,54 = 304193,54
Черненкова С.В.: разрешить ручное редактирование наслучай если условия договора будут другими
</text>
  </threadedComment>
  <threadedComment ref="P17" personId="{3F27F688-6AC7-196B-2B9A-A907AB2213A6}" id="{007C0021-0066-4E84-A023-00E9003900A1}" done="0">
    <text xml:space="preserve">Выбор из списка (в отчет выводить цифровое значение):
1 - для осуществления основной деятельности в рамках государственного (муниципального) задания,
2 - для осуществления основной деятельности за плату сверх государственного (муниципального) задания.
</text>
  </threadedComment>
  <threadedComment ref="Q17" personId="{3F27F688-6AC7-196B-2B9A-A907AB2213A6}" id="{00C3008B-007B-42CE-91E2-008D006F00B2}" done="0">
    <text xml:space="preserve">Выбор из списка (в отчет выводить цифровое значение):
3 - проведение концертно-зрелищных мероприятий и иных культурно-массовых мероприятий, 
4 - проведение спортивных мероприятий, 
5 - проведение конференций, семинаров, выставок, переговоров, встреч, совещаний, съездов, конгрессов, 
6 - для иных мероприятий. 
</text>
  </threadedComment>
  <threadedComment ref="E17" personId="{3F27F688-6AC7-196B-2B9A-A907AB2213A6}" id="{00A30072-0048-4701-A728-009F00A300D5}" done="0">
    <text xml:space="preserve">выбор из справочника ОКЕИ(#Okei)
</text>
  </threadedComment>
  <threadedComment ref="N37" personId="{0E1AAD86-DDBD-5304-BDB9-103E15F21C67}" id="{004C009E-00B4-43FB-8485-001B00A900ED}" done="0">
    <text xml:space="preserve">
Черненкова С.В.: разрешить ручное редактирование наслучай если условия договора будут другими
</text>
  </threadedComment>
  <threadedComment ref="P37" personId="{3F27F688-6AC7-196B-2B9A-A907AB2213A6}" id="{000E00C8-00AE-48EC-8C64-00B2001D00F3}" done="0">
    <text xml:space="preserve">Выбор из списка (в отчет выводить цифровое значение):
1 - для осуществления основной деятельности в рамках государственного (муниципального) задания,
2 - для осуществления основной деятельности за плату сверх государственного (муниципального) задания.
</text>
  </threadedComment>
  <threadedComment ref="Q37" personId="{3F27F688-6AC7-196B-2B9A-A907AB2213A6}" id="{00DF001E-00A4-43DB-919B-004800DE0070}" done="0">
    <text xml:space="preserve">Выбор из списка (в отчет выводить цифровое значение):
3 - проведение концертно-зрелищных мероприятий и иных культурно-массовых мероприятий, 
4 - проведение спортивных мероприятий, 
5 - проведение конференций, семинаров, выставок, переговоров, встреч, совещаний, съездов, конгрессов, 
6 - для иных мероприятий. 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Relationship Id="rId4" Type="http://schemas.microsoft.com/office/2017/10/relationships/threadedComment" Target="../threadedComments/threadedComment8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5.bin"/><Relationship Id="rId4" Type="http://schemas.microsoft.com/office/2017/10/relationships/threadedComment" Target="../threadedComments/threadedComment9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6.bin"/><Relationship Id="rId4" Type="http://schemas.microsoft.com/office/2017/10/relationships/threadedComment" Target="../threadedComments/threadedComment1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7.bin"/><Relationship Id="rId4" Type="http://schemas.microsoft.com/office/2017/10/relationships/threadedComment" Target="../threadedComments/threadedComment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3.bin"/><Relationship Id="rId4" Type="http://schemas.microsoft.com/office/2017/10/relationships/threadedComment" Target="../threadedComments/threadedComment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H52"/>
  <sheetViews>
    <sheetView showGridLines="0" view="pageBreakPreview" zoomScale="90" workbookViewId="0">
      <selection activeCell="C8" sqref="C8:F8"/>
    </sheetView>
  </sheetViews>
  <sheetFormatPr defaultRowHeight="12.75" x14ac:dyDescent="0.2"/>
  <cols>
    <col min="1" max="1" width="1.85546875" style="1" customWidth="1"/>
    <col min="2" max="2" width="30.85546875" style="1" customWidth="1"/>
    <col min="3" max="3" width="57.28515625" style="1" customWidth="1"/>
    <col min="4" max="4" width="12.5703125" style="1" customWidth="1"/>
    <col min="5" max="8" width="23.5703125" style="1" customWidth="1"/>
    <col min="9" max="9" width="11.42578125" style="1" customWidth="1"/>
    <col min="10" max="16384" width="9.140625" style="1"/>
  </cols>
  <sheetData>
    <row r="1" spans="2:8" ht="5.25" customHeight="1" x14ac:dyDescent="0.2"/>
    <row r="2" spans="2:8" ht="21.75" customHeight="1" x14ac:dyDescent="0.2">
      <c r="D2" s="910" t="s">
        <v>0</v>
      </c>
      <c r="E2" s="910"/>
      <c r="F2" s="910"/>
      <c r="G2" s="910"/>
      <c r="H2" s="910"/>
    </row>
    <row r="3" spans="2:8" ht="27" customHeight="1" x14ac:dyDescent="0.2">
      <c r="B3" s="911" t="s">
        <v>1</v>
      </c>
      <c r="C3" s="911"/>
      <c r="D3" s="911"/>
      <c r="E3" s="911"/>
      <c r="F3" s="911"/>
      <c r="G3" s="911"/>
      <c r="H3" s="911"/>
    </row>
    <row r="4" spans="2:8" x14ac:dyDescent="0.2">
      <c r="B4" s="3"/>
      <c r="C4" s="3"/>
      <c r="D4" s="4"/>
      <c r="E4" s="5"/>
      <c r="F4" s="3"/>
      <c r="G4" s="6"/>
      <c r="H4" s="7" t="s">
        <v>2</v>
      </c>
    </row>
    <row r="5" spans="2:8" x14ac:dyDescent="0.2">
      <c r="B5" s="912" t="s">
        <v>3</v>
      </c>
      <c r="C5" s="912"/>
      <c r="D5" s="912"/>
      <c r="E5" s="912"/>
      <c r="F5" s="912"/>
      <c r="G5" s="9" t="s">
        <v>4</v>
      </c>
      <c r="H5" s="10">
        <v>45292</v>
      </c>
    </row>
    <row r="6" spans="2:8" x14ac:dyDescent="0.2">
      <c r="B6" s="8"/>
      <c r="C6" s="8"/>
      <c r="D6" s="8"/>
      <c r="E6" s="8"/>
      <c r="F6" s="8"/>
      <c r="G6" s="11" t="s">
        <v>5</v>
      </c>
      <c r="H6" s="12" t="s">
        <v>6</v>
      </c>
    </row>
    <row r="7" spans="2:8" ht="28.5" customHeight="1" x14ac:dyDescent="0.2">
      <c r="B7" s="13" t="s">
        <v>7</v>
      </c>
      <c r="C7" s="913" t="s">
        <v>8</v>
      </c>
      <c r="D7" s="913"/>
      <c r="E7" s="913"/>
      <c r="F7" s="913"/>
      <c r="G7" s="11" t="s">
        <v>9</v>
      </c>
      <c r="H7" s="14">
        <v>210701001</v>
      </c>
    </row>
    <row r="8" spans="2:8" ht="25.5" x14ac:dyDescent="0.2">
      <c r="B8" s="13" t="s">
        <v>10</v>
      </c>
      <c r="C8" s="914" t="s">
        <v>11</v>
      </c>
      <c r="D8" s="914"/>
      <c r="E8" s="914"/>
      <c r="F8" s="914"/>
      <c r="G8" s="11" t="s">
        <v>12</v>
      </c>
      <c r="H8" s="14">
        <v>870</v>
      </c>
    </row>
    <row r="9" spans="2:8" x14ac:dyDescent="0.2">
      <c r="B9" s="13" t="s">
        <v>13</v>
      </c>
      <c r="C9" s="15" t="s">
        <v>14</v>
      </c>
      <c r="D9" s="16"/>
      <c r="E9" s="16"/>
      <c r="F9" s="17"/>
      <c r="G9" s="11" t="s">
        <v>15</v>
      </c>
      <c r="H9" s="14">
        <v>97519000</v>
      </c>
    </row>
    <row r="10" spans="2:8" x14ac:dyDescent="0.2">
      <c r="B10" s="3" t="s">
        <v>16</v>
      </c>
      <c r="C10" s="3"/>
      <c r="D10" s="8"/>
      <c r="E10" s="18"/>
      <c r="F10" s="3"/>
      <c r="G10" s="11"/>
      <c r="H10" s="14"/>
    </row>
    <row r="11" spans="2:8" x14ac:dyDescent="0.2">
      <c r="B11" s="3" t="s">
        <v>17</v>
      </c>
      <c r="C11" s="3"/>
      <c r="D11" s="19"/>
      <c r="E11" s="18"/>
      <c r="F11" s="3"/>
      <c r="G11" s="11" t="s">
        <v>18</v>
      </c>
      <c r="H11" s="20">
        <v>383</v>
      </c>
    </row>
    <row r="12" spans="2:8" ht="7.5" customHeight="1" x14ac:dyDescent="0.2"/>
    <row r="13" spans="2:8" x14ac:dyDescent="0.2">
      <c r="B13" s="892" t="s">
        <v>19</v>
      </c>
      <c r="C13" s="892"/>
      <c r="D13" s="892"/>
      <c r="E13" s="892"/>
      <c r="F13" s="892"/>
      <c r="G13" s="892"/>
      <c r="H13" s="892"/>
    </row>
    <row r="14" spans="2:8" ht="7.5" customHeight="1" x14ac:dyDescent="0.2">
      <c r="B14" s="3"/>
      <c r="C14" s="3"/>
      <c r="D14" s="3"/>
      <c r="E14" s="3"/>
      <c r="F14" s="3"/>
      <c r="G14" s="3"/>
    </row>
    <row r="15" spans="2:8" ht="15" customHeight="1" x14ac:dyDescent="0.2">
      <c r="B15" s="893" t="s">
        <v>20</v>
      </c>
      <c r="C15" s="894"/>
      <c r="D15" s="899" t="s">
        <v>21</v>
      </c>
      <c r="E15" s="902" t="s">
        <v>22</v>
      </c>
      <c r="F15" s="903"/>
      <c r="G15" s="904" t="s">
        <v>23</v>
      </c>
      <c r="H15" s="907" t="s">
        <v>24</v>
      </c>
    </row>
    <row r="16" spans="2:8" ht="15" customHeight="1" x14ac:dyDescent="0.2">
      <c r="B16" s="895"/>
      <c r="C16" s="896"/>
      <c r="D16" s="900"/>
      <c r="E16" s="899" t="s">
        <v>25</v>
      </c>
      <c r="F16" s="899" t="s">
        <v>26</v>
      </c>
      <c r="G16" s="905"/>
      <c r="H16" s="908"/>
    </row>
    <row r="17" spans="2:8" ht="27.75" customHeight="1" x14ac:dyDescent="0.2">
      <c r="B17" s="897"/>
      <c r="C17" s="898"/>
      <c r="D17" s="901"/>
      <c r="E17" s="901"/>
      <c r="F17" s="901"/>
      <c r="G17" s="906"/>
      <c r="H17" s="909"/>
    </row>
    <row r="18" spans="2:8" ht="13.5" customHeight="1" x14ac:dyDescent="0.2">
      <c r="B18" s="890">
        <v>1</v>
      </c>
      <c r="C18" s="891"/>
      <c r="D18" s="25" t="s">
        <v>27</v>
      </c>
      <c r="E18" s="26" t="s">
        <v>28</v>
      </c>
      <c r="F18" s="27" t="s">
        <v>29</v>
      </c>
      <c r="G18" s="26" t="s">
        <v>30</v>
      </c>
      <c r="H18" s="28">
        <v>6</v>
      </c>
    </row>
    <row r="19" spans="2:8" ht="15.75" customHeight="1" x14ac:dyDescent="0.2">
      <c r="B19" s="885" t="s">
        <v>31</v>
      </c>
      <c r="C19" s="886"/>
      <c r="D19" s="29" t="s">
        <v>32</v>
      </c>
      <c r="E19" s="30" t="s">
        <v>33</v>
      </c>
      <c r="F19" s="30" t="s">
        <v>34</v>
      </c>
      <c r="G19" s="31">
        <f>(E19-F19)*100/E19</f>
        <v>8.2381772996489193</v>
      </c>
      <c r="H19" s="32">
        <f>E19/E49*100</f>
        <v>45.917264051347559</v>
      </c>
    </row>
    <row r="20" spans="2:8" ht="27" customHeight="1" x14ac:dyDescent="0.2">
      <c r="B20" s="885" t="s">
        <v>35</v>
      </c>
      <c r="C20" s="886"/>
      <c r="D20" s="33" t="s">
        <v>36</v>
      </c>
      <c r="E20" s="34"/>
      <c r="F20" s="34"/>
      <c r="G20" s="35"/>
      <c r="H20" s="36"/>
    </row>
    <row r="21" spans="2:8" x14ac:dyDescent="0.2">
      <c r="B21" s="885" t="s">
        <v>37</v>
      </c>
      <c r="C21" s="886"/>
      <c r="D21" s="33" t="s">
        <v>38</v>
      </c>
      <c r="E21" s="37"/>
      <c r="F21" s="38"/>
      <c r="G21" s="35"/>
      <c r="H21" s="36"/>
    </row>
    <row r="22" spans="2:8" x14ac:dyDescent="0.2">
      <c r="B22" s="885" t="s">
        <v>39</v>
      </c>
      <c r="C22" s="886"/>
      <c r="D22" s="33" t="s">
        <v>40</v>
      </c>
      <c r="E22" s="34"/>
      <c r="F22" s="34"/>
      <c r="G22" s="35"/>
      <c r="H22" s="36"/>
    </row>
    <row r="23" spans="2:8" x14ac:dyDescent="0.2">
      <c r="B23" s="885" t="s">
        <v>41</v>
      </c>
      <c r="C23" s="886"/>
      <c r="D23" s="33" t="s">
        <v>42</v>
      </c>
      <c r="E23" s="34">
        <f>E24+E25</f>
        <v>275000</v>
      </c>
      <c r="F23" s="34">
        <f>F24+F25</f>
        <v>276000</v>
      </c>
      <c r="G23" s="35">
        <f t="shared" ref="G23:G30" si="0">(E23-F23)*100/E23</f>
        <v>-0.36363636363636365</v>
      </c>
      <c r="H23" s="36">
        <f>E23/E49*100</f>
        <v>7.1159067089622354</v>
      </c>
    </row>
    <row r="24" spans="2:8" ht="26.25" customHeight="1" x14ac:dyDescent="0.2">
      <c r="B24" s="888" t="s">
        <v>43</v>
      </c>
      <c r="C24" s="889"/>
      <c r="D24" s="33" t="s">
        <v>44</v>
      </c>
      <c r="E24" s="34"/>
      <c r="F24" s="34"/>
      <c r="G24" s="35"/>
      <c r="H24" s="36"/>
    </row>
    <row r="25" spans="2:8" x14ac:dyDescent="0.2">
      <c r="B25" s="888" t="s">
        <v>45</v>
      </c>
      <c r="C25" s="889"/>
      <c r="D25" s="33" t="s">
        <v>46</v>
      </c>
      <c r="E25" s="34">
        <v>275000</v>
      </c>
      <c r="F25" s="34">
        <v>276000</v>
      </c>
      <c r="G25" s="35">
        <f t="shared" si="0"/>
        <v>-0.36363636363636365</v>
      </c>
      <c r="H25" s="36">
        <f>E25/E49*100</f>
        <v>7.1159067089622354</v>
      </c>
    </row>
    <row r="26" spans="2:8" ht="27.75" customHeight="1" x14ac:dyDescent="0.2">
      <c r="B26" s="885" t="s">
        <v>47</v>
      </c>
      <c r="C26" s="886"/>
      <c r="D26" s="33" t="s">
        <v>48</v>
      </c>
      <c r="E26" s="34"/>
      <c r="F26" s="34"/>
      <c r="G26" s="35"/>
      <c r="H26" s="36"/>
    </row>
    <row r="27" spans="2:8" ht="52.5" customHeight="1" x14ac:dyDescent="0.2">
      <c r="B27" s="888" t="s">
        <v>49</v>
      </c>
      <c r="C27" s="889"/>
      <c r="D27" s="33" t="s">
        <v>50</v>
      </c>
      <c r="E27" s="34"/>
      <c r="F27" s="34"/>
      <c r="G27" s="35"/>
      <c r="H27" s="36"/>
    </row>
    <row r="28" spans="2:8" ht="28.5" customHeight="1" x14ac:dyDescent="0.2">
      <c r="B28" s="885" t="s">
        <v>51</v>
      </c>
      <c r="C28" s="886"/>
      <c r="D28" s="33" t="s">
        <v>52</v>
      </c>
      <c r="E28" s="34"/>
      <c r="F28" s="34"/>
      <c r="G28" s="35"/>
      <c r="H28" s="36"/>
    </row>
    <row r="29" spans="2:8" ht="33.75" customHeight="1" x14ac:dyDescent="0.2">
      <c r="B29" s="885" t="s">
        <v>53</v>
      </c>
      <c r="C29" s="886"/>
      <c r="D29" s="33" t="s">
        <v>54</v>
      </c>
      <c r="E29" s="34">
        <f>E30+E31+E32+E33+E34+E35+E36</f>
        <v>1815071.3</v>
      </c>
      <c r="F29" s="34">
        <f>F30+F31+F32+F33+F34+F35+F36</f>
        <v>2064050</v>
      </c>
      <c r="G29" s="35">
        <f t="shared" si="0"/>
        <v>-13.717295843970424</v>
      </c>
      <c r="H29" s="36">
        <f>E29/E49*100</f>
        <v>46.966829239690213</v>
      </c>
    </row>
    <row r="30" spans="2:8" ht="24" customHeight="1" x14ac:dyDescent="0.2">
      <c r="B30" s="888" t="s">
        <v>55</v>
      </c>
      <c r="C30" s="889"/>
      <c r="D30" s="33" t="s">
        <v>56</v>
      </c>
      <c r="E30" s="34">
        <v>1815071.3</v>
      </c>
      <c r="F30" s="34">
        <v>2064050</v>
      </c>
      <c r="G30" s="35">
        <f t="shared" si="0"/>
        <v>-13.717295843970424</v>
      </c>
      <c r="H30" s="36">
        <f>E30/E49*100</f>
        <v>46.966829239690213</v>
      </c>
    </row>
    <row r="31" spans="2:8" ht="39.75" customHeight="1" x14ac:dyDescent="0.2">
      <c r="B31" s="888" t="s">
        <v>57</v>
      </c>
      <c r="C31" s="889"/>
      <c r="D31" s="33" t="s">
        <v>58</v>
      </c>
      <c r="E31" s="34"/>
      <c r="F31" s="34"/>
      <c r="G31" s="35"/>
      <c r="H31" s="36"/>
    </row>
    <row r="32" spans="2:8" ht="27" customHeight="1" x14ac:dyDescent="0.2">
      <c r="B32" s="888" t="s">
        <v>59</v>
      </c>
      <c r="C32" s="889"/>
      <c r="D32" s="33" t="s">
        <v>60</v>
      </c>
      <c r="E32" s="34"/>
      <c r="F32" s="34"/>
      <c r="G32" s="35"/>
      <c r="H32" s="36"/>
    </row>
    <row r="33" spans="2:8" ht="15" customHeight="1" x14ac:dyDescent="0.2">
      <c r="B33" s="888" t="s">
        <v>61</v>
      </c>
      <c r="C33" s="889"/>
      <c r="D33" s="33" t="s">
        <v>62</v>
      </c>
      <c r="E33" s="34"/>
      <c r="F33" s="34"/>
      <c r="G33" s="35"/>
      <c r="H33" s="36"/>
    </row>
    <row r="34" spans="2:8" ht="26.25" customHeight="1" x14ac:dyDescent="0.2">
      <c r="B34" s="888" t="s">
        <v>63</v>
      </c>
      <c r="C34" s="889"/>
      <c r="D34" s="33" t="s">
        <v>64</v>
      </c>
      <c r="E34" s="34"/>
      <c r="F34" s="34"/>
      <c r="G34" s="35"/>
      <c r="H34" s="36"/>
    </row>
    <row r="35" spans="2:8" ht="25.5" customHeight="1" x14ac:dyDescent="0.2">
      <c r="B35" s="888" t="s">
        <v>65</v>
      </c>
      <c r="C35" s="889"/>
      <c r="D35" s="33" t="s">
        <v>66</v>
      </c>
      <c r="E35" s="34"/>
      <c r="F35" s="34"/>
      <c r="G35" s="35"/>
      <c r="H35" s="36"/>
    </row>
    <row r="36" spans="2:8" ht="27" customHeight="1" x14ac:dyDescent="0.2">
      <c r="B36" s="888" t="s">
        <v>67</v>
      </c>
      <c r="C36" s="889"/>
      <c r="D36" s="33" t="s">
        <v>68</v>
      </c>
      <c r="E36" s="34"/>
      <c r="F36" s="34"/>
      <c r="G36" s="35"/>
      <c r="H36" s="36"/>
    </row>
    <row r="37" spans="2:8" x14ac:dyDescent="0.2">
      <c r="B37" s="885" t="s">
        <v>69</v>
      </c>
      <c r="C37" s="886"/>
      <c r="D37" s="33" t="s">
        <v>70</v>
      </c>
      <c r="E37" s="34"/>
      <c r="F37" s="34"/>
      <c r="G37" s="35"/>
      <c r="H37" s="36"/>
    </row>
    <row r="38" spans="2:8" ht="36.75" customHeight="1" x14ac:dyDescent="0.2">
      <c r="B38" s="888" t="s">
        <v>71</v>
      </c>
      <c r="C38" s="889"/>
      <c r="D38" s="33" t="s">
        <v>72</v>
      </c>
      <c r="E38" s="34"/>
      <c r="F38" s="34"/>
      <c r="G38" s="35"/>
      <c r="H38" s="36"/>
    </row>
    <row r="39" spans="2:8" ht="27.75" customHeight="1" x14ac:dyDescent="0.2">
      <c r="B39" s="888" t="s">
        <v>73</v>
      </c>
      <c r="C39" s="889"/>
      <c r="D39" s="33" t="s">
        <v>74</v>
      </c>
      <c r="E39" s="34"/>
      <c r="F39" s="34"/>
      <c r="G39" s="35"/>
      <c r="H39" s="36"/>
    </row>
    <row r="40" spans="2:8" x14ac:dyDescent="0.2">
      <c r="B40" s="888" t="s">
        <v>75</v>
      </c>
      <c r="C40" s="889"/>
      <c r="D40" s="33" t="s">
        <v>76</v>
      </c>
      <c r="E40" s="34"/>
      <c r="F40" s="34"/>
      <c r="G40" s="35"/>
      <c r="H40" s="36"/>
    </row>
    <row r="41" spans="2:8" x14ac:dyDescent="0.2">
      <c r="B41" s="888" t="s">
        <v>77</v>
      </c>
      <c r="C41" s="889"/>
      <c r="D41" s="33" t="s">
        <v>78</v>
      </c>
      <c r="E41" s="34"/>
      <c r="F41" s="34"/>
      <c r="G41" s="35"/>
      <c r="H41" s="36"/>
    </row>
    <row r="42" spans="2:8" x14ac:dyDescent="0.2">
      <c r="B42" s="888" t="s">
        <v>79</v>
      </c>
      <c r="C42" s="889"/>
      <c r="D42" s="33" t="s">
        <v>80</v>
      </c>
      <c r="E42" s="34"/>
      <c r="F42" s="34"/>
      <c r="G42" s="35"/>
      <c r="H42" s="36"/>
    </row>
    <row r="43" spans="2:8" x14ac:dyDescent="0.2">
      <c r="B43" s="888" t="s">
        <v>81</v>
      </c>
      <c r="C43" s="889"/>
      <c r="D43" s="33" t="s">
        <v>82</v>
      </c>
      <c r="E43" s="34"/>
      <c r="F43" s="34"/>
      <c r="G43" s="35"/>
      <c r="H43" s="36"/>
    </row>
    <row r="44" spans="2:8" ht="27" customHeight="1" x14ac:dyDescent="0.2">
      <c r="B44" s="888" t="s">
        <v>83</v>
      </c>
      <c r="C44" s="889"/>
      <c r="D44" s="33" t="s">
        <v>84</v>
      </c>
      <c r="E44" s="34"/>
      <c r="F44" s="34"/>
      <c r="G44" s="35"/>
      <c r="H44" s="36"/>
    </row>
    <row r="45" spans="2:8" x14ac:dyDescent="0.2">
      <c r="B45" s="888" t="s">
        <v>85</v>
      </c>
      <c r="C45" s="889"/>
      <c r="D45" s="33" t="s">
        <v>86</v>
      </c>
      <c r="E45" s="34"/>
      <c r="F45" s="34"/>
      <c r="G45" s="35"/>
      <c r="H45" s="36"/>
    </row>
    <row r="46" spans="2:8" x14ac:dyDescent="0.2">
      <c r="B46" s="885" t="s">
        <v>87</v>
      </c>
      <c r="C46" s="886"/>
      <c r="D46" s="33" t="s">
        <v>88</v>
      </c>
      <c r="E46" s="34"/>
      <c r="F46" s="34"/>
      <c r="G46" s="35"/>
      <c r="H46" s="36"/>
    </row>
    <row r="47" spans="2:8" x14ac:dyDescent="0.2">
      <c r="B47" s="885" t="s">
        <v>89</v>
      </c>
      <c r="C47" s="886"/>
      <c r="D47" s="39" t="s">
        <v>90</v>
      </c>
      <c r="E47" s="40"/>
      <c r="F47" s="34"/>
      <c r="G47" s="35"/>
      <c r="H47" s="36"/>
    </row>
    <row r="48" spans="2:8" x14ac:dyDescent="0.2">
      <c r="B48" s="885" t="s">
        <v>91</v>
      </c>
      <c r="C48" s="886"/>
      <c r="D48" s="39" t="s">
        <v>92</v>
      </c>
      <c r="E48" s="40"/>
      <c r="F48" s="34"/>
      <c r="G48" s="35"/>
      <c r="H48" s="36"/>
    </row>
    <row r="49" spans="2:8" x14ac:dyDescent="0.2">
      <c r="B49" s="887" t="s">
        <v>93</v>
      </c>
      <c r="C49" s="887"/>
      <c r="D49" s="41" t="s">
        <v>94</v>
      </c>
      <c r="E49" s="42">
        <f>E19+E23+E29</f>
        <v>3864581.3</v>
      </c>
      <c r="F49" s="42">
        <f>F19+F23+F29</f>
        <v>3968372.7199999997</v>
      </c>
      <c r="G49" s="43" t="s">
        <v>95</v>
      </c>
      <c r="H49" s="44">
        <f>E49/E49*100</f>
        <v>100</v>
      </c>
    </row>
    <row r="51" spans="2:8" x14ac:dyDescent="0.2">
      <c r="B51" s="45"/>
      <c r="C51" s="45"/>
    </row>
    <row r="52" spans="2:8" x14ac:dyDescent="0.2">
      <c r="H52" s="46"/>
    </row>
  </sheetData>
  <mergeCells count="45">
    <mergeCell ref="D2:H2"/>
    <mergeCell ref="B3:H3"/>
    <mergeCell ref="B5:F5"/>
    <mergeCell ref="C7:F7"/>
    <mergeCell ref="C8:F8"/>
    <mergeCell ref="B13:H13"/>
    <mergeCell ref="B15:C17"/>
    <mergeCell ref="D15:D17"/>
    <mergeCell ref="E15:F15"/>
    <mergeCell ref="G15:G17"/>
    <mergeCell ref="H15:H17"/>
    <mergeCell ref="E16:E17"/>
    <mergeCell ref="F16:F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8:C48"/>
    <mergeCell ref="B49:C49"/>
    <mergeCell ref="B43:C43"/>
    <mergeCell ref="B44:C44"/>
    <mergeCell ref="B45:C45"/>
    <mergeCell ref="B46:C46"/>
    <mergeCell ref="B47:C47"/>
  </mergeCells>
  <pageMargins left="0.70866141732283472" right="0.39370078740157477" top="0.59055118110236249" bottom="0.39370078740157477" header="0.19685039370078738" footer="0"/>
  <pageSetup paperSize="8" scale="9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N41"/>
  <sheetViews>
    <sheetView showGridLines="0" workbookViewId="0">
      <selection activeCell="I9" sqref="I9"/>
    </sheetView>
  </sheetViews>
  <sheetFormatPr defaultColWidth="9.140625" defaultRowHeight="12.75" x14ac:dyDescent="0.2"/>
  <cols>
    <col min="1" max="1" width="28.42578125" style="338" customWidth="1"/>
    <col min="2" max="2" width="6.42578125" style="338" customWidth="1"/>
    <col min="3" max="3" width="15.7109375" style="338" customWidth="1"/>
    <col min="4" max="4" width="10.5703125" style="338" customWidth="1"/>
    <col min="5" max="5" width="15" style="338" customWidth="1"/>
    <col min="6" max="6" width="20" style="338" customWidth="1"/>
    <col min="7" max="7" width="7.85546875" style="338" customWidth="1"/>
    <col min="8" max="8" width="13.42578125" style="338" customWidth="1"/>
    <col min="9" max="9" width="15.7109375" style="338" customWidth="1"/>
    <col min="10" max="10" width="9" style="338" customWidth="1"/>
    <col min="11" max="11" width="15" style="338" customWidth="1"/>
    <col min="12" max="12" width="20" style="338" customWidth="1"/>
    <col min="13" max="13" width="8" style="338" customWidth="1"/>
    <col min="14" max="14" width="13" style="338" customWidth="1"/>
    <col min="15" max="16384" width="9.140625" style="338"/>
  </cols>
  <sheetData>
    <row r="1" spans="1:14" ht="9" customHeight="1" x14ac:dyDescent="0.2"/>
    <row r="2" spans="1:14" x14ac:dyDescent="0.2">
      <c r="A2" s="1132" t="s">
        <v>388</v>
      </c>
      <c r="B2" s="1071" t="s">
        <v>413</v>
      </c>
      <c r="C2" s="1135" t="s">
        <v>391</v>
      </c>
      <c r="D2" s="1136"/>
      <c r="E2" s="1136"/>
      <c r="F2" s="1136"/>
      <c r="G2" s="1136"/>
      <c r="H2" s="1136"/>
      <c r="I2" s="1136"/>
      <c r="J2" s="1136"/>
      <c r="K2" s="1136"/>
      <c r="L2" s="1136"/>
      <c r="M2" s="1136"/>
      <c r="N2" s="1137"/>
    </row>
    <row r="3" spans="1:14" x14ac:dyDescent="0.2">
      <c r="A3" s="1133"/>
      <c r="B3" s="1071"/>
      <c r="C3" s="1079" t="s">
        <v>108</v>
      </c>
      <c r="D3" s="921"/>
      <c r="E3" s="921"/>
      <c r="F3" s="921"/>
      <c r="G3" s="921"/>
      <c r="H3" s="921"/>
      <c r="I3" s="921"/>
      <c r="J3" s="921"/>
      <c r="K3" s="921"/>
      <c r="L3" s="921"/>
      <c r="M3" s="921"/>
      <c r="N3" s="1118"/>
    </row>
    <row r="4" spans="1:14" x14ac:dyDescent="0.2">
      <c r="A4" s="1133"/>
      <c r="B4" s="1071"/>
      <c r="C4" s="1079" t="s">
        <v>393</v>
      </c>
      <c r="D4" s="921"/>
      <c r="E4" s="921"/>
      <c r="F4" s="921"/>
      <c r="G4" s="921"/>
      <c r="H4" s="921"/>
      <c r="I4" s="921" t="s">
        <v>394</v>
      </c>
      <c r="J4" s="921"/>
      <c r="K4" s="921"/>
      <c r="L4" s="921"/>
      <c r="M4" s="921"/>
      <c r="N4" s="1118"/>
    </row>
    <row r="5" spans="1:14" x14ac:dyDescent="0.2">
      <c r="A5" s="1133"/>
      <c r="B5" s="1071"/>
      <c r="C5" s="1079" t="s">
        <v>414</v>
      </c>
      <c r="D5" s="921" t="s">
        <v>102</v>
      </c>
      <c r="E5" s="921" t="s">
        <v>104</v>
      </c>
      <c r="F5" s="921"/>
      <c r="G5" s="921" t="s">
        <v>105</v>
      </c>
      <c r="H5" s="921" t="s">
        <v>415</v>
      </c>
      <c r="I5" s="921" t="s">
        <v>414</v>
      </c>
      <c r="J5" s="921" t="s">
        <v>102</v>
      </c>
      <c r="K5" s="921" t="s">
        <v>104</v>
      </c>
      <c r="L5" s="921"/>
      <c r="M5" s="929" t="s">
        <v>105</v>
      </c>
      <c r="N5" s="1138" t="s">
        <v>415</v>
      </c>
    </row>
    <row r="6" spans="1:14" ht="15" customHeight="1" x14ac:dyDescent="0.2">
      <c r="A6" s="1133"/>
      <c r="B6" s="1071"/>
      <c r="C6" s="1079"/>
      <c r="D6" s="921"/>
      <c r="E6" s="921" t="s">
        <v>108</v>
      </c>
      <c r="F6" s="929"/>
      <c r="G6" s="921"/>
      <c r="H6" s="921"/>
      <c r="I6" s="921"/>
      <c r="J6" s="921"/>
      <c r="K6" s="921" t="s">
        <v>108</v>
      </c>
      <c r="L6" s="921"/>
      <c r="M6" s="927"/>
      <c r="N6" s="1139"/>
    </row>
    <row r="7" spans="1:14" ht="51.75" customHeight="1" x14ac:dyDescent="0.2">
      <c r="A7" s="1134"/>
      <c r="B7" s="1071"/>
      <c r="C7" s="1079"/>
      <c r="D7" s="921"/>
      <c r="E7" s="368" t="s">
        <v>111</v>
      </c>
      <c r="F7" s="433" t="s">
        <v>112</v>
      </c>
      <c r="G7" s="1072"/>
      <c r="H7" s="921"/>
      <c r="I7" s="921"/>
      <c r="J7" s="921"/>
      <c r="K7" s="55" t="s">
        <v>111</v>
      </c>
      <c r="L7" s="55" t="s">
        <v>112</v>
      </c>
      <c r="M7" s="928"/>
      <c r="N7" s="1140"/>
    </row>
    <row r="8" spans="1:14" ht="14.25" customHeight="1" x14ac:dyDescent="0.2">
      <c r="A8" s="366">
        <v>1</v>
      </c>
      <c r="B8" s="367">
        <v>2</v>
      </c>
      <c r="C8" s="434">
        <v>17</v>
      </c>
      <c r="D8" s="53">
        <v>18</v>
      </c>
      <c r="E8" s="53">
        <v>19</v>
      </c>
      <c r="F8" s="52">
        <v>20</v>
      </c>
      <c r="G8" s="53">
        <v>21</v>
      </c>
      <c r="H8" s="53">
        <v>22</v>
      </c>
      <c r="I8" s="53">
        <v>23</v>
      </c>
      <c r="J8" s="53">
        <v>24</v>
      </c>
      <c r="K8" s="53">
        <v>25</v>
      </c>
      <c r="L8" s="53">
        <v>26</v>
      </c>
      <c r="M8" s="53">
        <v>27</v>
      </c>
      <c r="N8" s="431">
        <v>28</v>
      </c>
    </row>
    <row r="9" spans="1:14" x14ac:dyDescent="0.2">
      <c r="A9" s="370" t="s">
        <v>416</v>
      </c>
      <c r="B9" s="435">
        <v>1000</v>
      </c>
      <c r="C9" s="436"/>
      <c r="D9" s="436"/>
      <c r="E9" s="436"/>
      <c r="F9" s="436"/>
      <c r="G9" s="436"/>
      <c r="H9" s="436"/>
      <c r="I9" s="436"/>
      <c r="J9" s="436"/>
      <c r="K9" s="436"/>
      <c r="L9" s="436"/>
      <c r="M9" s="436"/>
      <c r="N9" s="437"/>
    </row>
    <row r="10" spans="1:14" ht="28.5" customHeight="1" x14ac:dyDescent="0.2">
      <c r="A10" s="438" t="s">
        <v>417</v>
      </c>
      <c r="B10" s="439">
        <v>1100</v>
      </c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1"/>
    </row>
    <row r="11" spans="1:14" ht="13.5" customHeight="1" x14ac:dyDescent="0.2">
      <c r="A11" s="413"/>
      <c r="B11" s="442"/>
      <c r="C11" s="440"/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1"/>
    </row>
    <row r="12" spans="1:14" ht="23.25" customHeight="1" x14ac:dyDescent="0.2">
      <c r="A12" s="370" t="s">
        <v>418</v>
      </c>
      <c r="B12" s="442">
        <v>2000</v>
      </c>
      <c r="C12" s="440"/>
      <c r="D12" s="440"/>
      <c r="E12" s="440"/>
      <c r="F12" s="440"/>
      <c r="G12" s="440"/>
      <c r="H12" s="440"/>
      <c r="I12" s="440"/>
      <c r="J12" s="440"/>
      <c r="K12" s="440"/>
      <c r="L12" s="440"/>
      <c r="M12" s="440"/>
      <c r="N12" s="441"/>
    </row>
    <row r="13" spans="1:14" s="443" customFormat="1" ht="26.25" customHeight="1" x14ac:dyDescent="0.2">
      <c r="A13" s="438" t="s">
        <v>417</v>
      </c>
      <c r="B13" s="439">
        <v>2100</v>
      </c>
      <c r="C13" s="440"/>
      <c r="D13" s="440"/>
      <c r="E13" s="440"/>
      <c r="F13" s="440"/>
      <c r="G13" s="440"/>
      <c r="H13" s="440"/>
      <c r="I13" s="440"/>
      <c r="J13" s="440"/>
      <c r="K13" s="440"/>
      <c r="L13" s="440"/>
      <c r="M13" s="440"/>
      <c r="N13" s="441"/>
    </row>
    <row r="14" spans="1:14" ht="13.5" customHeight="1" x14ac:dyDescent="0.2">
      <c r="A14" s="413"/>
      <c r="B14" s="439"/>
      <c r="C14" s="440"/>
      <c r="D14" s="440"/>
      <c r="E14" s="440"/>
      <c r="F14" s="440"/>
      <c r="G14" s="440"/>
      <c r="H14" s="440"/>
      <c r="I14" s="440"/>
      <c r="J14" s="440"/>
      <c r="K14" s="440"/>
      <c r="L14" s="440"/>
      <c r="M14" s="440"/>
      <c r="N14" s="441"/>
    </row>
    <row r="15" spans="1:14" ht="27" customHeight="1" x14ac:dyDescent="0.2">
      <c r="A15" s="370" t="s">
        <v>419</v>
      </c>
      <c r="B15" s="439">
        <v>3000</v>
      </c>
      <c r="C15" s="440"/>
      <c r="D15" s="440"/>
      <c r="E15" s="440"/>
      <c r="F15" s="440"/>
      <c r="G15" s="440"/>
      <c r="H15" s="440"/>
      <c r="I15" s="440"/>
      <c r="J15" s="440"/>
      <c r="K15" s="440"/>
      <c r="L15" s="440"/>
      <c r="M15" s="440"/>
      <c r="N15" s="441"/>
    </row>
    <row r="16" spans="1:14" s="443" customFormat="1" ht="26.25" customHeight="1" x14ac:dyDescent="0.2">
      <c r="A16" s="438" t="s">
        <v>417</v>
      </c>
      <c r="B16" s="439">
        <v>3001</v>
      </c>
      <c r="C16" s="440"/>
      <c r="D16" s="440"/>
      <c r="E16" s="440"/>
      <c r="F16" s="440"/>
      <c r="G16" s="440"/>
      <c r="H16" s="440"/>
      <c r="I16" s="440"/>
      <c r="J16" s="440"/>
      <c r="K16" s="440"/>
      <c r="L16" s="440"/>
      <c r="M16" s="440"/>
      <c r="N16" s="441"/>
    </row>
    <row r="17" spans="1:14" ht="13.5" customHeight="1" x14ac:dyDescent="0.2">
      <c r="A17" s="413"/>
      <c r="B17" s="439"/>
      <c r="C17" s="440"/>
      <c r="D17" s="440"/>
      <c r="E17" s="440"/>
      <c r="F17" s="440"/>
      <c r="G17" s="440"/>
      <c r="H17" s="440"/>
      <c r="I17" s="440"/>
      <c r="J17" s="440"/>
      <c r="K17" s="440"/>
      <c r="L17" s="440"/>
      <c r="M17" s="440"/>
      <c r="N17" s="441"/>
    </row>
    <row r="18" spans="1:14" ht="24.75" customHeight="1" x14ac:dyDescent="0.2">
      <c r="A18" s="444" t="s">
        <v>171</v>
      </c>
      <c r="B18" s="445">
        <v>9000</v>
      </c>
      <c r="C18" s="446"/>
      <c r="D18" s="446"/>
      <c r="E18" s="446"/>
      <c r="F18" s="446"/>
      <c r="G18" s="446"/>
      <c r="H18" s="446"/>
      <c r="I18" s="446"/>
      <c r="J18" s="446"/>
      <c r="K18" s="446"/>
      <c r="L18" s="446"/>
      <c r="M18" s="446"/>
      <c r="N18" s="447"/>
    </row>
    <row r="19" spans="1:14" ht="9" customHeight="1" x14ac:dyDescent="0.2">
      <c r="A19" s="448"/>
      <c r="B19" s="365"/>
    </row>
    <row r="20" spans="1:14" x14ac:dyDescent="0.2">
      <c r="A20" s="1121" t="s">
        <v>388</v>
      </c>
      <c r="B20" s="1123" t="s">
        <v>413</v>
      </c>
      <c r="C20" s="1125" t="s">
        <v>391</v>
      </c>
      <c r="D20" s="1126"/>
      <c r="E20" s="1126"/>
      <c r="F20" s="1126"/>
      <c r="G20" s="1126"/>
      <c r="H20" s="1126"/>
      <c r="I20" s="1126"/>
      <c r="J20" s="1126"/>
      <c r="K20" s="1126"/>
      <c r="L20" s="1126"/>
      <c r="M20" s="1126"/>
      <c r="N20" s="449"/>
    </row>
    <row r="21" spans="1:14" x14ac:dyDescent="0.2">
      <c r="A21" s="1121"/>
      <c r="B21" s="1123"/>
      <c r="C21" s="1100" t="s">
        <v>108</v>
      </c>
      <c r="D21" s="1082"/>
      <c r="E21" s="1082"/>
      <c r="F21" s="1082"/>
      <c r="G21" s="1082"/>
      <c r="H21" s="1082"/>
      <c r="I21" s="1082"/>
      <c r="J21" s="1082"/>
      <c r="K21" s="1082"/>
      <c r="L21" s="1082"/>
      <c r="M21" s="1082"/>
      <c r="N21" s="1127"/>
    </row>
    <row r="22" spans="1:14" ht="27" customHeight="1" x14ac:dyDescent="0.2">
      <c r="A22" s="1121"/>
      <c r="B22" s="1123"/>
      <c r="C22" s="1100" t="s">
        <v>420</v>
      </c>
      <c r="D22" s="1082"/>
      <c r="E22" s="1082"/>
      <c r="F22" s="1082"/>
      <c r="G22" s="1082"/>
      <c r="H22" s="1082"/>
      <c r="I22" s="1071" t="s">
        <v>421</v>
      </c>
      <c r="J22" s="1082"/>
      <c r="K22" s="1082"/>
      <c r="L22" s="1082"/>
      <c r="M22" s="1082"/>
      <c r="N22" s="1127"/>
    </row>
    <row r="23" spans="1:14" ht="25.5" customHeight="1" x14ac:dyDescent="0.2">
      <c r="A23" s="1121"/>
      <c r="B23" s="1123"/>
      <c r="C23" s="1128" t="s">
        <v>414</v>
      </c>
      <c r="D23" s="929" t="s">
        <v>102</v>
      </c>
      <c r="E23" s="1071" t="s">
        <v>422</v>
      </c>
      <c r="F23" s="1072"/>
      <c r="G23" s="921" t="s">
        <v>105</v>
      </c>
      <c r="H23" s="921" t="s">
        <v>423</v>
      </c>
      <c r="I23" s="1081" t="s">
        <v>414</v>
      </c>
      <c r="J23" s="929" t="s">
        <v>102</v>
      </c>
      <c r="K23" s="1071" t="s">
        <v>422</v>
      </c>
      <c r="L23" s="1072"/>
      <c r="M23" s="921" t="s">
        <v>105</v>
      </c>
      <c r="N23" s="1118" t="s">
        <v>423</v>
      </c>
    </row>
    <row r="24" spans="1:14" ht="51.75" customHeight="1" x14ac:dyDescent="0.2">
      <c r="A24" s="1122"/>
      <c r="B24" s="1124"/>
      <c r="C24" s="1129"/>
      <c r="D24" s="1130"/>
      <c r="E24" s="450" t="s">
        <v>111</v>
      </c>
      <c r="F24" s="450" t="s">
        <v>112</v>
      </c>
      <c r="G24" s="1117"/>
      <c r="H24" s="1117"/>
      <c r="I24" s="1131"/>
      <c r="J24" s="1130"/>
      <c r="K24" s="450" t="s">
        <v>111</v>
      </c>
      <c r="L24" s="450" t="s">
        <v>112</v>
      </c>
      <c r="M24" s="1117"/>
      <c r="N24" s="1119"/>
    </row>
    <row r="25" spans="1:14" ht="12.75" customHeight="1" x14ac:dyDescent="0.2">
      <c r="A25" s="366">
        <v>1</v>
      </c>
      <c r="B25" s="53">
        <v>2</v>
      </c>
      <c r="C25" s="52">
        <v>29</v>
      </c>
      <c r="D25" s="52">
        <v>30</v>
      </c>
      <c r="E25" s="52">
        <v>31</v>
      </c>
      <c r="F25" s="52">
        <v>32</v>
      </c>
      <c r="G25" s="52">
        <v>33</v>
      </c>
      <c r="H25" s="52">
        <v>34</v>
      </c>
      <c r="I25" s="52">
        <v>35</v>
      </c>
      <c r="J25" s="52">
        <v>36</v>
      </c>
      <c r="K25" s="52">
        <v>37</v>
      </c>
      <c r="L25" s="52">
        <v>38</v>
      </c>
      <c r="M25" s="52">
        <v>39</v>
      </c>
      <c r="N25" s="432">
        <v>40</v>
      </c>
    </row>
    <row r="26" spans="1:14" ht="17.25" customHeight="1" x14ac:dyDescent="0.2">
      <c r="A26" s="370" t="s">
        <v>416</v>
      </c>
      <c r="B26" s="435">
        <v>1000</v>
      </c>
      <c r="C26" s="451"/>
      <c r="D26" s="451"/>
      <c r="E26" s="451"/>
      <c r="F26" s="451"/>
      <c r="G26" s="451"/>
      <c r="H26" s="451"/>
      <c r="I26" s="451"/>
      <c r="J26" s="451"/>
      <c r="K26" s="451"/>
      <c r="L26" s="451"/>
      <c r="M26" s="451"/>
      <c r="N26" s="452">
        <v>1050</v>
      </c>
    </row>
    <row r="27" spans="1:14" s="443" customFormat="1" ht="26.25" customHeight="1" x14ac:dyDescent="0.2">
      <c r="A27" s="438" t="s">
        <v>417</v>
      </c>
      <c r="B27" s="439">
        <v>1100</v>
      </c>
      <c r="C27" s="453"/>
      <c r="D27" s="453"/>
      <c r="E27" s="453"/>
      <c r="F27" s="453"/>
      <c r="G27" s="453"/>
      <c r="H27" s="453"/>
      <c r="I27" s="453"/>
      <c r="J27" s="453"/>
      <c r="K27" s="453"/>
      <c r="L27" s="453"/>
      <c r="M27" s="453"/>
      <c r="N27" s="454"/>
    </row>
    <row r="28" spans="1:14" ht="13.5" customHeight="1" x14ac:dyDescent="0.2">
      <c r="A28" s="413"/>
      <c r="B28" s="442"/>
      <c r="C28" s="453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54"/>
    </row>
    <row r="29" spans="1:14" ht="25.5" customHeight="1" x14ac:dyDescent="0.2">
      <c r="A29" s="370" t="s">
        <v>418</v>
      </c>
      <c r="B29" s="442">
        <v>2000</v>
      </c>
      <c r="C29" s="453"/>
      <c r="D29" s="453"/>
      <c r="E29" s="453"/>
      <c r="F29" s="453"/>
      <c r="G29" s="453"/>
      <c r="H29" s="453"/>
      <c r="I29" s="453"/>
      <c r="J29" s="453"/>
      <c r="K29" s="453"/>
      <c r="L29" s="453"/>
      <c r="M29" s="453"/>
      <c r="N29" s="454"/>
    </row>
    <row r="30" spans="1:14" s="443" customFormat="1" ht="26.25" customHeight="1" x14ac:dyDescent="0.2">
      <c r="A30" s="438" t="s">
        <v>417</v>
      </c>
      <c r="B30" s="439">
        <v>2100</v>
      </c>
      <c r="C30" s="453"/>
      <c r="D30" s="453"/>
      <c r="E30" s="453"/>
      <c r="F30" s="453"/>
      <c r="G30" s="453"/>
      <c r="H30" s="453"/>
      <c r="I30" s="453"/>
      <c r="J30" s="453"/>
      <c r="K30" s="453"/>
      <c r="L30" s="453"/>
      <c r="M30" s="453"/>
      <c r="N30" s="454"/>
    </row>
    <row r="31" spans="1:14" ht="13.5" customHeight="1" x14ac:dyDescent="0.2">
      <c r="A31" s="413"/>
      <c r="B31" s="439"/>
      <c r="C31" s="453"/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454"/>
    </row>
    <row r="32" spans="1:14" ht="25.5" x14ac:dyDescent="0.2">
      <c r="A32" s="370" t="s">
        <v>419</v>
      </c>
      <c r="B32" s="439">
        <v>3000</v>
      </c>
      <c r="C32" s="453"/>
      <c r="D32" s="453"/>
      <c r="E32" s="453"/>
      <c r="F32" s="453"/>
      <c r="G32" s="453"/>
      <c r="H32" s="453"/>
      <c r="I32" s="453"/>
      <c r="J32" s="453"/>
      <c r="K32" s="453"/>
      <c r="L32" s="453"/>
      <c r="M32" s="453"/>
      <c r="N32" s="454"/>
    </row>
    <row r="33" spans="1:14" s="443" customFormat="1" ht="26.25" customHeight="1" x14ac:dyDescent="0.2">
      <c r="A33" s="438" t="s">
        <v>417</v>
      </c>
      <c r="B33" s="439">
        <v>3001</v>
      </c>
      <c r="C33" s="453"/>
      <c r="D33" s="453"/>
      <c r="E33" s="453"/>
      <c r="F33" s="453"/>
      <c r="G33" s="453"/>
      <c r="H33" s="453"/>
      <c r="I33" s="453"/>
      <c r="J33" s="453"/>
      <c r="K33" s="453"/>
      <c r="L33" s="453"/>
      <c r="M33" s="453"/>
      <c r="N33" s="454"/>
    </row>
    <row r="34" spans="1:14" ht="13.5" customHeight="1" x14ac:dyDescent="0.2">
      <c r="A34" s="413"/>
      <c r="B34" s="439"/>
      <c r="C34" s="453"/>
      <c r="D34" s="453"/>
      <c r="E34" s="453"/>
      <c r="F34" s="453"/>
      <c r="G34" s="453"/>
      <c r="H34" s="453"/>
      <c r="I34" s="453"/>
      <c r="J34" s="453"/>
      <c r="K34" s="453"/>
      <c r="L34" s="453"/>
      <c r="M34" s="453"/>
      <c r="N34" s="454"/>
    </row>
    <row r="35" spans="1:14" ht="27" customHeight="1" x14ac:dyDescent="0.2">
      <c r="A35" s="444" t="s">
        <v>171</v>
      </c>
      <c r="B35" s="455">
        <v>9000</v>
      </c>
      <c r="C35" s="456"/>
      <c r="D35" s="456"/>
      <c r="E35" s="456"/>
      <c r="F35" s="456"/>
      <c r="G35" s="456"/>
      <c r="H35" s="456"/>
      <c r="I35" s="456"/>
      <c r="J35" s="456"/>
      <c r="K35" s="456"/>
      <c r="L35" s="456"/>
      <c r="M35" s="456"/>
      <c r="N35" s="457">
        <f>N26+N29+N32</f>
        <v>1050</v>
      </c>
    </row>
    <row r="36" spans="1:14" ht="8.25" customHeight="1" x14ac:dyDescent="0.2"/>
    <row r="37" spans="1:14" ht="44.25" customHeight="1" x14ac:dyDescent="0.2">
      <c r="A37" s="78" t="s">
        <v>173</v>
      </c>
      <c r="B37" s="916" t="s">
        <v>174</v>
      </c>
      <c r="C37" s="916"/>
      <c r="D37" s="916"/>
      <c r="E37" s="101"/>
      <c r="F37" s="1120"/>
      <c r="G37" s="1120"/>
      <c r="H37" s="1120"/>
      <c r="I37" s="101"/>
      <c r="J37" s="988" t="s">
        <v>175</v>
      </c>
      <c r="K37" s="988"/>
      <c r="L37" s="988"/>
    </row>
    <row r="38" spans="1:14" ht="14.25" customHeight="1" x14ac:dyDescent="0.2">
      <c r="A38" s="86"/>
      <c r="B38" s="918" t="s">
        <v>176</v>
      </c>
      <c r="C38" s="918"/>
      <c r="D38" s="918"/>
      <c r="E38" s="101"/>
      <c r="F38" s="919" t="s">
        <v>177</v>
      </c>
      <c r="G38" s="919"/>
      <c r="H38" s="919"/>
      <c r="I38" s="101"/>
      <c r="J38" s="918" t="s">
        <v>178</v>
      </c>
      <c r="K38" s="918"/>
      <c r="L38" s="918"/>
    </row>
    <row r="39" spans="1:14" x14ac:dyDescent="0.2">
      <c r="A39" s="86" t="s">
        <v>179</v>
      </c>
      <c r="B39" s="915" t="s">
        <v>180</v>
      </c>
      <c r="C39" s="915"/>
      <c r="D39" s="915"/>
      <c r="E39" s="101"/>
      <c r="F39" s="931" t="s">
        <v>181</v>
      </c>
      <c r="G39" s="931"/>
      <c r="H39" s="931"/>
      <c r="I39" s="101"/>
      <c r="J39" s="988" t="s">
        <v>182</v>
      </c>
      <c r="K39" s="988"/>
      <c r="L39" s="988"/>
    </row>
    <row r="40" spans="1:14" ht="15" customHeight="1" x14ac:dyDescent="0.2">
      <c r="A40" s="90"/>
      <c r="B40" s="918" t="s">
        <v>176</v>
      </c>
      <c r="C40" s="918"/>
      <c r="D40" s="918"/>
      <c r="E40" s="101"/>
      <c r="F40" s="919" t="s">
        <v>183</v>
      </c>
      <c r="G40" s="919"/>
      <c r="H40" s="919"/>
      <c r="I40" s="101"/>
      <c r="J40" s="918" t="s">
        <v>184</v>
      </c>
      <c r="K40" s="918"/>
      <c r="L40" s="101"/>
    </row>
    <row r="41" spans="1:14" x14ac:dyDescent="0.2">
      <c r="A41" s="86" t="s">
        <v>185</v>
      </c>
      <c r="B41" s="90"/>
      <c r="C41" s="91"/>
      <c r="D41" s="91"/>
      <c r="E41" s="92"/>
      <c r="F41" s="91"/>
      <c r="G41" s="91"/>
      <c r="H41" s="91"/>
      <c r="I41" s="458"/>
      <c r="J41" s="458"/>
      <c r="K41" s="458"/>
      <c r="L41" s="1"/>
    </row>
  </sheetData>
  <mergeCells count="46">
    <mergeCell ref="A2:A7"/>
    <mergeCell ref="B2:B7"/>
    <mergeCell ref="C2:N2"/>
    <mergeCell ref="C3:N3"/>
    <mergeCell ref="C4:H4"/>
    <mergeCell ref="I4:N4"/>
    <mergeCell ref="C5:C7"/>
    <mergeCell ref="D5:D7"/>
    <mergeCell ref="E5:F5"/>
    <mergeCell ref="G5:G7"/>
    <mergeCell ref="H5:H7"/>
    <mergeCell ref="I5:I7"/>
    <mergeCell ref="J5:J7"/>
    <mergeCell ref="K5:L5"/>
    <mergeCell ref="M5:M7"/>
    <mergeCell ref="N5:N7"/>
    <mergeCell ref="E6:F6"/>
    <mergeCell ref="K6:L6"/>
    <mergeCell ref="A20:A24"/>
    <mergeCell ref="B20:B24"/>
    <mergeCell ref="C20:M20"/>
    <mergeCell ref="C21:N21"/>
    <mergeCell ref="C22:H22"/>
    <mergeCell ref="I22:N22"/>
    <mergeCell ref="C23:C24"/>
    <mergeCell ref="D23:D24"/>
    <mergeCell ref="E23:F23"/>
    <mergeCell ref="G23:G24"/>
    <mergeCell ref="H23:H24"/>
    <mergeCell ref="I23:I24"/>
    <mergeCell ref="J23:J24"/>
    <mergeCell ref="K23:L23"/>
    <mergeCell ref="M23:M24"/>
    <mergeCell ref="N23:N24"/>
    <mergeCell ref="B37:D37"/>
    <mergeCell ref="F37:H37"/>
    <mergeCell ref="J37:L37"/>
    <mergeCell ref="B40:D40"/>
    <mergeCell ref="F40:H40"/>
    <mergeCell ref="J40:K40"/>
    <mergeCell ref="B38:D38"/>
    <mergeCell ref="F38:H38"/>
    <mergeCell ref="J38:L38"/>
    <mergeCell ref="B39:D39"/>
    <mergeCell ref="F39:H39"/>
    <mergeCell ref="J39:L39"/>
  </mergeCells>
  <pageMargins left="0.70866141732283472" right="0.39370078740157477" top="0.59055118110236249" bottom="0.39370078740157477" header="0.15748031496062992" footer="0"/>
  <pageSetup paperSize="9" scale="65" firstPageNumber="7" fitToWidth="0" orientation="landscape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37"/>
  <sheetViews>
    <sheetView showGridLines="0" view="pageBreakPreview" workbookViewId="0">
      <selection activeCell="D24" sqref="D24"/>
    </sheetView>
  </sheetViews>
  <sheetFormatPr defaultColWidth="9.140625" defaultRowHeight="12.75" x14ac:dyDescent="0.2"/>
  <cols>
    <col min="1" max="1" width="33.85546875" style="202" customWidth="1"/>
    <col min="2" max="2" width="23.42578125" style="202" customWidth="1"/>
    <col min="3" max="3" width="28.42578125" style="202" customWidth="1"/>
    <col min="4" max="4" width="21.28515625" style="202" customWidth="1"/>
    <col min="5" max="5" width="20" style="202" customWidth="1"/>
    <col min="6" max="6" width="19" style="202" customWidth="1"/>
    <col min="7" max="8" width="25.42578125" style="202" customWidth="1"/>
    <col min="9" max="9" width="3.7109375" style="202" customWidth="1"/>
    <col min="10" max="13" width="8.85546875" style="47" customWidth="1"/>
    <col min="14" max="16384" width="9.140625" style="202"/>
  </cols>
  <sheetData>
    <row r="1" spans="1:9" x14ac:dyDescent="0.2">
      <c r="H1" s="185" t="s">
        <v>424</v>
      </c>
    </row>
    <row r="2" spans="1:9" ht="24" customHeight="1" x14ac:dyDescent="0.2">
      <c r="A2" s="1061" t="s">
        <v>425</v>
      </c>
      <c r="B2" s="1061"/>
      <c r="C2" s="1061"/>
      <c r="D2" s="1061"/>
      <c r="E2" s="1061"/>
      <c r="F2" s="1061"/>
      <c r="G2" s="1061"/>
      <c r="H2" s="1061"/>
    </row>
    <row r="3" spans="1:9" ht="7.5" customHeight="1" x14ac:dyDescent="0.2">
      <c r="A3" s="307"/>
      <c r="B3" s="307"/>
      <c r="C3" s="307"/>
      <c r="D3" s="307"/>
      <c r="E3" s="307"/>
      <c r="F3" s="307"/>
      <c r="G3" s="307"/>
      <c r="H3" s="307"/>
    </row>
    <row r="4" spans="1:9" x14ac:dyDescent="0.2">
      <c r="H4" s="459" t="s">
        <v>2</v>
      </c>
      <c r="I4" s="184"/>
    </row>
    <row r="5" spans="1:9" x14ac:dyDescent="0.2">
      <c r="B5" s="1155" t="s">
        <v>426</v>
      </c>
      <c r="C5" s="1155"/>
      <c r="D5" s="1155"/>
      <c r="E5" s="1155"/>
      <c r="F5" s="1155"/>
      <c r="G5" s="460" t="s">
        <v>188</v>
      </c>
      <c r="H5" s="98" t="s">
        <v>189</v>
      </c>
      <c r="I5" s="184"/>
    </row>
    <row r="6" spans="1:9" x14ac:dyDescent="0.2">
      <c r="G6" s="461" t="s">
        <v>190</v>
      </c>
      <c r="H6" s="462" t="s">
        <v>191</v>
      </c>
      <c r="I6" s="184"/>
    </row>
    <row r="7" spans="1:9" x14ac:dyDescent="0.2">
      <c r="G7" s="460" t="s">
        <v>5</v>
      </c>
      <c r="H7" s="275">
        <v>2107004210</v>
      </c>
      <c r="I7" s="184"/>
    </row>
    <row r="8" spans="1:9" ht="21.75" customHeight="1" x14ac:dyDescent="0.2">
      <c r="A8" s="187" t="s">
        <v>192</v>
      </c>
      <c r="B8" s="1156" t="s">
        <v>8</v>
      </c>
      <c r="C8" s="1156"/>
      <c r="D8" s="1156"/>
      <c r="E8" s="1156"/>
      <c r="F8" s="1156"/>
      <c r="G8" s="460" t="s">
        <v>9</v>
      </c>
      <c r="H8" s="195">
        <v>210701001</v>
      </c>
      <c r="I8" s="187"/>
    </row>
    <row r="9" spans="1:9" ht="14.25" customHeight="1" x14ac:dyDescent="0.2">
      <c r="A9" s="1157" t="s">
        <v>193</v>
      </c>
      <c r="B9" s="463"/>
      <c r="C9" s="463"/>
      <c r="D9" s="463"/>
      <c r="E9" s="463"/>
      <c r="F9" s="463"/>
      <c r="G9" s="1158" t="s">
        <v>194</v>
      </c>
      <c r="H9" s="1159">
        <v>870</v>
      </c>
      <c r="I9" s="463"/>
    </row>
    <row r="10" spans="1:9" ht="14.25" customHeight="1" x14ac:dyDescent="0.2">
      <c r="A10" s="1157"/>
      <c r="B10" s="1156" t="s">
        <v>427</v>
      </c>
      <c r="C10" s="1156"/>
      <c r="D10" s="1156"/>
      <c r="E10" s="1156"/>
      <c r="F10" s="1156"/>
      <c r="G10" s="1158"/>
      <c r="H10" s="1160"/>
      <c r="I10" s="463"/>
    </row>
    <row r="11" spans="1:9" x14ac:dyDescent="0.2">
      <c r="A11" s="187" t="s">
        <v>13</v>
      </c>
      <c r="B11" s="465" t="s">
        <v>288</v>
      </c>
      <c r="C11" s="465"/>
      <c r="D11" s="465"/>
      <c r="E11" s="465"/>
      <c r="F11" s="465"/>
      <c r="G11" s="460" t="s">
        <v>195</v>
      </c>
      <c r="H11" s="464">
        <v>97519000</v>
      </c>
      <c r="I11" s="187"/>
    </row>
    <row r="12" spans="1:9" x14ac:dyDescent="0.2">
      <c r="A12" s="187" t="s">
        <v>196</v>
      </c>
      <c r="B12" s="187"/>
      <c r="C12" s="187"/>
      <c r="D12" s="187"/>
      <c r="E12" s="187"/>
      <c r="F12" s="187"/>
      <c r="G12" s="460"/>
      <c r="H12" s="466"/>
      <c r="I12" s="187"/>
    </row>
    <row r="13" spans="1:9" x14ac:dyDescent="0.2">
      <c r="A13" s="307"/>
      <c r="B13" s="307"/>
      <c r="C13" s="307"/>
      <c r="D13" s="307"/>
      <c r="E13" s="307"/>
      <c r="F13" s="307"/>
      <c r="G13" s="307"/>
      <c r="H13" s="307"/>
    </row>
    <row r="14" spans="1:9" x14ac:dyDescent="0.2">
      <c r="C14" s="188"/>
      <c r="D14" s="188"/>
      <c r="E14" s="188"/>
      <c r="F14" s="188"/>
    </row>
    <row r="15" spans="1:9" ht="21.75" customHeight="1" x14ac:dyDescent="0.2">
      <c r="A15" s="1149" t="s">
        <v>428</v>
      </c>
      <c r="B15" s="1033"/>
      <c r="C15" s="1047" t="s">
        <v>429</v>
      </c>
      <c r="D15" s="1151" t="s">
        <v>430</v>
      </c>
      <c r="E15" s="1151"/>
      <c r="F15" s="1152"/>
      <c r="G15" s="1047" t="s">
        <v>431</v>
      </c>
      <c r="H15" s="1153" t="s">
        <v>432</v>
      </c>
    </row>
    <row r="16" spans="1:9" ht="18.75" customHeight="1" x14ac:dyDescent="0.2">
      <c r="A16" s="1150"/>
      <c r="B16" s="1035"/>
      <c r="C16" s="1049"/>
      <c r="D16" s="467" t="s">
        <v>433</v>
      </c>
      <c r="E16" s="468" t="s">
        <v>208</v>
      </c>
      <c r="F16" s="469" t="s">
        <v>209</v>
      </c>
      <c r="G16" s="1049"/>
      <c r="H16" s="1154"/>
    </row>
    <row r="17" spans="1:8" x14ac:dyDescent="0.2">
      <c r="A17" s="1147">
        <v>1</v>
      </c>
      <c r="B17" s="1148"/>
      <c r="C17" s="470">
        <v>2</v>
      </c>
      <c r="D17" s="471">
        <v>3</v>
      </c>
      <c r="E17" s="472">
        <v>4</v>
      </c>
      <c r="F17" s="473">
        <v>5</v>
      </c>
      <c r="G17" s="470">
        <v>6</v>
      </c>
      <c r="H17" s="474">
        <v>7</v>
      </c>
    </row>
    <row r="18" spans="1:8" x14ac:dyDescent="0.2">
      <c r="A18" s="995" t="s">
        <v>434</v>
      </c>
      <c r="B18" s="996"/>
      <c r="C18" s="475" t="s">
        <v>95</v>
      </c>
      <c r="D18" s="476" t="s">
        <v>95</v>
      </c>
      <c r="E18" s="476" t="s">
        <v>95</v>
      </c>
      <c r="F18" s="476" t="s">
        <v>95</v>
      </c>
      <c r="G18" s="476" t="s">
        <v>95</v>
      </c>
      <c r="H18" s="477" t="s">
        <v>95</v>
      </c>
    </row>
    <row r="19" spans="1:8" x14ac:dyDescent="0.2">
      <c r="A19" s="1145"/>
      <c r="B19" s="1146"/>
      <c r="C19" s="478"/>
      <c r="D19" s="479"/>
      <c r="E19" s="479"/>
      <c r="F19" s="479"/>
      <c r="G19" s="480"/>
      <c r="H19" s="481"/>
    </row>
    <row r="20" spans="1:8" x14ac:dyDescent="0.2">
      <c r="A20" s="1145"/>
      <c r="B20" s="1146"/>
      <c r="C20" s="478"/>
      <c r="D20" s="479"/>
      <c r="E20" s="479"/>
      <c r="F20" s="479"/>
      <c r="G20" s="480"/>
      <c r="H20" s="481"/>
    </row>
    <row r="21" spans="1:8" x14ac:dyDescent="0.2">
      <c r="A21" s="1145"/>
      <c r="B21" s="1004"/>
      <c r="C21" s="482"/>
      <c r="D21" s="483"/>
      <c r="E21" s="483"/>
      <c r="F21" s="483"/>
      <c r="G21" s="480"/>
      <c r="H21" s="481"/>
    </row>
    <row r="22" spans="1:8" x14ac:dyDescent="0.2">
      <c r="A22" s="1141" t="s">
        <v>435</v>
      </c>
      <c r="B22" s="1142"/>
      <c r="C22" s="484" t="s">
        <v>95</v>
      </c>
      <c r="D22" s="485" t="s">
        <v>95</v>
      </c>
      <c r="E22" s="485" t="s">
        <v>95</v>
      </c>
      <c r="F22" s="485" t="s">
        <v>95</v>
      </c>
      <c r="G22" s="480"/>
      <c r="H22" s="481"/>
    </row>
    <row r="23" spans="1:8" x14ac:dyDescent="0.2">
      <c r="A23" s="995" t="s">
        <v>436</v>
      </c>
      <c r="B23" s="996"/>
      <c r="C23" s="484" t="s">
        <v>95</v>
      </c>
      <c r="D23" s="485" t="s">
        <v>95</v>
      </c>
      <c r="E23" s="485" t="s">
        <v>95</v>
      </c>
      <c r="F23" s="485" t="s">
        <v>95</v>
      </c>
      <c r="G23" s="485" t="s">
        <v>95</v>
      </c>
      <c r="H23" s="486" t="s">
        <v>95</v>
      </c>
    </row>
    <row r="24" spans="1:8" x14ac:dyDescent="0.2">
      <c r="A24" s="1145"/>
      <c r="B24" s="1146"/>
      <c r="C24" s="478"/>
      <c r="D24" s="479"/>
      <c r="E24" s="479"/>
      <c r="F24" s="479"/>
      <c r="G24" s="487"/>
      <c r="H24" s="481"/>
    </row>
    <row r="25" spans="1:8" x14ac:dyDescent="0.2">
      <c r="A25" s="1145"/>
      <c r="B25" s="1146"/>
      <c r="C25" s="478"/>
      <c r="D25" s="479"/>
      <c r="E25" s="479"/>
      <c r="F25" s="479"/>
      <c r="G25" s="487"/>
      <c r="H25" s="481"/>
    </row>
    <row r="26" spans="1:8" x14ac:dyDescent="0.2">
      <c r="A26" s="1145"/>
      <c r="B26" s="1146"/>
      <c r="C26" s="478"/>
      <c r="D26" s="479"/>
      <c r="E26" s="479"/>
      <c r="F26" s="479"/>
      <c r="G26" s="488"/>
      <c r="H26" s="481"/>
    </row>
    <row r="27" spans="1:8" x14ac:dyDescent="0.2">
      <c r="A27" s="1141" t="s">
        <v>435</v>
      </c>
      <c r="B27" s="1142"/>
      <c r="C27" s="484" t="s">
        <v>95</v>
      </c>
      <c r="D27" s="485" t="s">
        <v>95</v>
      </c>
      <c r="E27" s="485" t="s">
        <v>95</v>
      </c>
      <c r="F27" s="485" t="s">
        <v>95</v>
      </c>
      <c r="G27" s="488"/>
      <c r="H27" s="481"/>
    </row>
    <row r="28" spans="1:8" x14ac:dyDescent="0.2">
      <c r="B28" s="489" t="s">
        <v>171</v>
      </c>
      <c r="C28" s="490" t="s">
        <v>95</v>
      </c>
      <c r="D28" s="491" t="s">
        <v>95</v>
      </c>
      <c r="E28" s="491" t="s">
        <v>95</v>
      </c>
      <c r="F28" s="491" t="s">
        <v>95</v>
      </c>
      <c r="G28" s="491"/>
      <c r="H28" s="492"/>
    </row>
    <row r="29" spans="1:8" ht="6" customHeight="1" x14ac:dyDescent="0.2">
      <c r="B29" s="493"/>
      <c r="C29" s="494"/>
      <c r="D29" s="494"/>
      <c r="E29" s="494"/>
      <c r="F29" s="494"/>
      <c r="G29" s="494"/>
      <c r="H29" s="494"/>
    </row>
    <row r="30" spans="1:8" ht="38.25" x14ac:dyDescent="0.2">
      <c r="A30" s="78" t="s">
        <v>245</v>
      </c>
      <c r="B30" s="271" t="s">
        <v>174</v>
      </c>
      <c r="C30" s="91"/>
      <c r="D30" s="83"/>
      <c r="E30" s="92"/>
      <c r="F30" s="79" t="s">
        <v>175</v>
      </c>
      <c r="G30" s="91"/>
      <c r="H30" s="91"/>
    </row>
    <row r="31" spans="1:8" ht="25.5" x14ac:dyDescent="0.2">
      <c r="A31" s="86"/>
      <c r="B31" s="89" t="s">
        <v>176</v>
      </c>
      <c r="C31" s="87"/>
      <c r="D31" s="88" t="s">
        <v>177</v>
      </c>
      <c r="E31" s="495"/>
      <c r="F31" s="87" t="s">
        <v>178</v>
      </c>
      <c r="G31" s="91"/>
      <c r="H31" s="87"/>
    </row>
    <row r="32" spans="1:8" ht="14.25" customHeight="1" x14ac:dyDescent="0.2">
      <c r="A32" s="86" t="s">
        <v>179</v>
      </c>
      <c r="B32" s="243" t="s">
        <v>180</v>
      </c>
      <c r="C32" s="91"/>
      <c r="D32" s="83" t="s">
        <v>181</v>
      </c>
      <c r="E32" s="92"/>
      <c r="F32" s="83" t="s">
        <v>182</v>
      </c>
      <c r="G32" s="91"/>
      <c r="H32" s="91"/>
    </row>
    <row r="33" spans="1:8" ht="14.25" customHeight="1" x14ac:dyDescent="0.2">
      <c r="A33" s="90"/>
      <c r="B33" s="89" t="s">
        <v>176</v>
      </c>
      <c r="C33" s="87"/>
      <c r="D33" s="88" t="s">
        <v>183</v>
      </c>
      <c r="E33" s="495"/>
      <c r="F33" s="87" t="s">
        <v>184</v>
      </c>
      <c r="G33" s="91"/>
      <c r="H33" s="87"/>
    </row>
    <row r="34" spans="1:8" ht="13.5" customHeight="1" x14ac:dyDescent="0.2">
      <c r="A34" s="86" t="s">
        <v>185</v>
      </c>
      <c r="B34" s="90"/>
      <c r="C34" s="91"/>
      <c r="D34" s="91"/>
      <c r="E34" s="92"/>
      <c r="F34" s="91"/>
      <c r="G34" s="91"/>
      <c r="H34" s="91"/>
    </row>
    <row r="35" spans="1:8" ht="13.5" customHeight="1" x14ac:dyDescent="0.2">
      <c r="A35" s="335"/>
      <c r="B35" s="243"/>
      <c r="C35" s="83"/>
      <c r="D35" s="91"/>
      <c r="E35" s="92"/>
      <c r="F35" s="91"/>
      <c r="G35" s="91"/>
      <c r="H35" s="91"/>
    </row>
    <row r="36" spans="1:8" ht="15.75" x14ac:dyDescent="0.2">
      <c r="A36" s="1143" t="s">
        <v>437</v>
      </c>
      <c r="B36" s="1144"/>
      <c r="C36" s="1144"/>
      <c r="D36" s="1144"/>
      <c r="E36" s="1144"/>
      <c r="F36" s="1144"/>
      <c r="G36" s="1144"/>
      <c r="H36" s="1144"/>
    </row>
    <row r="37" spans="1:8" ht="14.25" customHeight="1" x14ac:dyDescent="0.2">
      <c r="A37" s="1143" t="s">
        <v>438</v>
      </c>
      <c r="B37" s="1144"/>
      <c r="C37" s="1144"/>
      <c r="D37" s="1144"/>
      <c r="E37" s="1144"/>
      <c r="F37" s="1144"/>
      <c r="G37" s="1144"/>
      <c r="H37" s="1144"/>
    </row>
  </sheetData>
  <mergeCells count="25">
    <mergeCell ref="A2:H2"/>
    <mergeCell ref="B5:F5"/>
    <mergeCell ref="B8:F8"/>
    <mergeCell ref="A9:A10"/>
    <mergeCell ref="G9:G10"/>
    <mergeCell ref="H9:H10"/>
    <mergeCell ref="B10:F10"/>
    <mergeCell ref="A15:B16"/>
    <mergeCell ref="C15:C16"/>
    <mergeCell ref="D15:F15"/>
    <mergeCell ref="G15:G16"/>
    <mergeCell ref="H15:H16"/>
    <mergeCell ref="A17:B17"/>
    <mergeCell ref="A18:B18"/>
    <mergeCell ref="A19:B19"/>
    <mergeCell ref="A20:B20"/>
    <mergeCell ref="A21:B21"/>
    <mergeCell ref="A27:B27"/>
    <mergeCell ref="A36:H36"/>
    <mergeCell ref="A37:H37"/>
    <mergeCell ref="A22:B22"/>
    <mergeCell ref="A23:B23"/>
    <mergeCell ref="A24:B24"/>
    <mergeCell ref="A25:B25"/>
    <mergeCell ref="A26:B26"/>
  </mergeCells>
  <pageMargins left="0.70866141732283472" right="0.39370078740157477" top="0.59055118110236249" bottom="0.39370078740157477" header="0.15748031496062992" footer="0"/>
  <pageSetup paperSize="9" scale="68" firstPageNumber="8" fitToHeight="0" orientation="landscape" useFirstPageNumber="1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H50"/>
  <sheetViews>
    <sheetView showGridLines="0" view="pageBreakPreview" topLeftCell="B1" zoomScale="90" workbookViewId="0">
      <selection activeCell="K33" sqref="K33:R33"/>
    </sheetView>
  </sheetViews>
  <sheetFormatPr defaultRowHeight="15" x14ac:dyDescent="0.25"/>
  <cols>
    <col min="1" max="1" width="6" style="270" customWidth="1"/>
    <col min="2" max="2" width="23.7109375" style="270" customWidth="1"/>
    <col min="3" max="3" width="11.140625" style="270" customWidth="1"/>
    <col min="4" max="4" width="12" style="270" customWidth="1"/>
    <col min="5" max="5" width="12.140625" style="270" customWidth="1"/>
    <col min="6" max="6" width="18" style="270" customWidth="1"/>
    <col min="7" max="7" width="11" style="270" customWidth="1"/>
    <col min="8" max="8" width="13.140625" style="270" customWidth="1"/>
    <col min="9" max="9" width="7" style="270" customWidth="1"/>
    <col min="10" max="10" width="7.140625" style="270" customWidth="1"/>
    <col min="11" max="11" width="9" style="270" customWidth="1"/>
    <col min="12" max="13" width="17" style="270" customWidth="1"/>
    <col min="14" max="14" width="11.5703125" style="270" customWidth="1"/>
    <col min="15" max="15" width="10.7109375" style="270" customWidth="1"/>
    <col min="16" max="16" width="10" style="270" customWidth="1"/>
    <col min="17" max="17" width="14.28515625" style="270" customWidth="1"/>
    <col min="18" max="18" width="15.7109375" style="270" customWidth="1"/>
    <col min="19" max="19" width="13.5703125" style="270" customWidth="1"/>
    <col min="20" max="23" width="9.140625" style="270"/>
    <col min="24" max="24" width="13.7109375" style="270" customWidth="1"/>
    <col min="25" max="26" width="13" style="270" customWidth="1"/>
    <col min="27" max="27" width="15" style="270" customWidth="1"/>
    <col min="28" max="29" width="14.28515625" style="270" customWidth="1"/>
    <col min="30" max="30" width="13.5703125" style="270" customWidth="1"/>
    <col min="31" max="16384" width="9.140625" style="270"/>
  </cols>
  <sheetData>
    <row r="1" spans="1:34" x14ac:dyDescent="0.25">
      <c r="R1" s="1" t="s">
        <v>439</v>
      </c>
    </row>
    <row r="2" spans="1:34" ht="38.25" customHeight="1" x14ac:dyDescent="0.25">
      <c r="A2" s="1204" t="s">
        <v>440</v>
      </c>
      <c r="B2" s="1204"/>
      <c r="C2" s="1204"/>
      <c r="D2" s="1204"/>
      <c r="E2" s="1204"/>
      <c r="F2" s="1204"/>
      <c r="G2" s="1204"/>
      <c r="H2" s="1204"/>
      <c r="I2" s="1204"/>
      <c r="J2" s="1204"/>
      <c r="K2" s="1204"/>
      <c r="L2" s="1204"/>
      <c r="M2" s="1204"/>
      <c r="N2" s="1204"/>
      <c r="O2" s="1204"/>
      <c r="P2" s="1204"/>
      <c r="Q2" s="1204"/>
      <c r="R2" s="1204"/>
    </row>
    <row r="3" spans="1:34" ht="9.75" customHeight="1" x14ac:dyDescent="0.25">
      <c r="A3" s="496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</row>
    <row r="4" spans="1:3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96" t="s">
        <v>2</v>
      </c>
    </row>
    <row r="5" spans="1:34" x14ac:dyDescent="0.25">
      <c r="A5" s="1"/>
      <c r="B5" s="1"/>
      <c r="C5" s="1"/>
      <c r="D5" s="917" t="s">
        <v>441</v>
      </c>
      <c r="E5" s="917"/>
      <c r="F5" s="917"/>
      <c r="G5" s="917"/>
      <c r="H5" s="917"/>
      <c r="I5" s="917"/>
      <c r="J5" s="917"/>
      <c r="K5" s="917"/>
      <c r="L5" s="917"/>
      <c r="M5" s="917"/>
      <c r="N5" s="917"/>
      <c r="O5" s="1"/>
      <c r="P5" s="1201" t="s">
        <v>188</v>
      </c>
      <c r="Q5" s="1202"/>
      <c r="R5" s="98" t="s">
        <v>189</v>
      </c>
    </row>
    <row r="6" spans="1:3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201" t="s">
        <v>190</v>
      </c>
      <c r="Q6" s="1202"/>
      <c r="R6" s="498" t="s">
        <v>191</v>
      </c>
    </row>
    <row r="7" spans="1:3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201" t="s">
        <v>5</v>
      </c>
      <c r="Q7" s="1202"/>
      <c r="R7" s="275">
        <v>2107004210</v>
      </c>
    </row>
    <row r="8" spans="1:34" ht="22.5" customHeight="1" x14ac:dyDescent="0.25">
      <c r="A8" s="962" t="s">
        <v>192</v>
      </c>
      <c r="B8" s="962"/>
      <c r="C8" s="962"/>
      <c r="D8" s="1203" t="s">
        <v>8</v>
      </c>
      <c r="E8" s="1203"/>
      <c r="F8" s="1203"/>
      <c r="G8" s="1203"/>
      <c r="H8" s="1203"/>
      <c r="I8" s="1203"/>
      <c r="J8" s="1203"/>
      <c r="K8" s="1203"/>
      <c r="L8" s="1203"/>
      <c r="M8" s="1203"/>
      <c r="N8" s="1203"/>
      <c r="O8" s="1203"/>
      <c r="P8" s="1201" t="s">
        <v>9</v>
      </c>
      <c r="Q8" s="1202"/>
      <c r="R8" s="195">
        <v>210701001</v>
      </c>
    </row>
    <row r="9" spans="1:34" ht="13.5" customHeight="1" x14ac:dyDescent="0.25">
      <c r="A9" s="959" t="s">
        <v>193</v>
      </c>
      <c r="B9" s="959"/>
      <c r="C9" s="959"/>
      <c r="D9" s="101"/>
      <c r="E9" s="101"/>
      <c r="F9" s="101"/>
      <c r="G9" s="101"/>
      <c r="H9" s="101"/>
      <c r="I9" s="101"/>
      <c r="J9" s="101"/>
      <c r="K9" s="101"/>
      <c r="L9" s="1"/>
      <c r="M9" s="1"/>
      <c r="N9" s="1"/>
      <c r="O9" s="1"/>
      <c r="P9" s="1201" t="s">
        <v>194</v>
      </c>
      <c r="Q9" s="1202"/>
      <c r="R9" s="960">
        <v>870</v>
      </c>
    </row>
    <row r="10" spans="1:34" x14ac:dyDescent="0.25">
      <c r="A10" s="959"/>
      <c r="B10" s="959"/>
      <c r="C10" s="959"/>
      <c r="D10" s="959" t="s">
        <v>11</v>
      </c>
      <c r="E10" s="959"/>
      <c r="F10" s="959"/>
      <c r="G10" s="959"/>
      <c r="H10" s="959"/>
      <c r="I10" s="959"/>
      <c r="J10" s="959"/>
      <c r="K10" s="959"/>
      <c r="L10" s="959"/>
      <c r="M10" s="959"/>
      <c r="N10" s="959"/>
      <c r="O10" s="959"/>
      <c r="P10" s="1201"/>
      <c r="Q10" s="1202"/>
      <c r="R10" s="961"/>
    </row>
    <row r="11" spans="1:34" x14ac:dyDescent="0.25">
      <c r="A11" s="962" t="s">
        <v>13</v>
      </c>
      <c r="B11" s="962"/>
      <c r="C11" s="962"/>
      <c r="D11" s="16" t="s">
        <v>288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201" t="s">
        <v>195</v>
      </c>
      <c r="Q11" s="1202"/>
      <c r="R11" s="102">
        <v>97519000</v>
      </c>
    </row>
    <row r="12" spans="1:34" x14ac:dyDescent="0.25">
      <c r="A12" s="962" t="s">
        <v>196</v>
      </c>
      <c r="B12" s="962"/>
      <c r="C12" s="96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97"/>
      <c r="Q12" s="97"/>
      <c r="R12" s="103"/>
    </row>
    <row r="13" spans="1:34" ht="18.75" customHeight="1" x14ac:dyDescent="0.25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47"/>
      <c r="M13" s="47"/>
      <c r="N13" s="47"/>
      <c r="O13" s="47"/>
      <c r="P13" s="499"/>
      <c r="Q13" s="183"/>
      <c r="R13" s="183"/>
    </row>
    <row r="14" spans="1:34" ht="28.5" customHeight="1" x14ac:dyDescent="0.25">
      <c r="A14" s="933" t="s">
        <v>442</v>
      </c>
      <c r="B14" s="934"/>
      <c r="C14" s="945" t="s">
        <v>443</v>
      </c>
      <c r="D14" s="945" t="s">
        <v>444</v>
      </c>
      <c r="E14" s="945" t="s">
        <v>445</v>
      </c>
      <c r="F14" s="899" t="s">
        <v>446</v>
      </c>
      <c r="G14" s="945" t="s">
        <v>447</v>
      </c>
      <c r="H14" s="1187" t="s">
        <v>448</v>
      </c>
      <c r="I14" s="1188"/>
      <c r="J14" s="945" t="s">
        <v>200</v>
      </c>
      <c r="K14" s="948" t="s">
        <v>449</v>
      </c>
      <c r="L14" s="949"/>
      <c r="M14" s="949"/>
      <c r="N14" s="936"/>
      <c r="O14" s="938" t="s">
        <v>450</v>
      </c>
      <c r="P14" s="938"/>
      <c r="Q14" s="938"/>
      <c r="R14" s="1191"/>
    </row>
    <row r="15" spans="1:34" ht="15.75" customHeight="1" x14ac:dyDescent="0.25">
      <c r="A15" s="941"/>
      <c r="B15" s="942"/>
      <c r="C15" s="946"/>
      <c r="D15" s="946"/>
      <c r="E15" s="946"/>
      <c r="F15" s="900"/>
      <c r="G15" s="946"/>
      <c r="H15" s="1192" t="s">
        <v>210</v>
      </c>
      <c r="I15" s="1192" t="s">
        <v>451</v>
      </c>
      <c r="J15" s="946"/>
      <c r="K15" s="945" t="s">
        <v>206</v>
      </c>
      <c r="L15" s="938" t="s">
        <v>108</v>
      </c>
      <c r="M15" s="1195"/>
      <c r="N15" s="1196"/>
      <c r="O15" s="945" t="s">
        <v>206</v>
      </c>
      <c r="P15" s="938" t="s">
        <v>108</v>
      </c>
      <c r="Q15" s="1195"/>
      <c r="R15" s="1197"/>
    </row>
    <row r="16" spans="1:34" ht="26.25" customHeight="1" x14ac:dyDescent="0.25">
      <c r="A16" s="941"/>
      <c r="B16" s="942"/>
      <c r="C16" s="1189"/>
      <c r="D16" s="1189"/>
      <c r="E16" s="946"/>
      <c r="F16" s="900"/>
      <c r="G16" s="946"/>
      <c r="H16" s="1193"/>
      <c r="I16" s="1193"/>
      <c r="J16" s="1189"/>
      <c r="K16" s="946"/>
      <c r="L16" s="948" t="s">
        <v>452</v>
      </c>
      <c r="M16" s="936"/>
      <c r="N16" s="945" t="s">
        <v>453</v>
      </c>
      <c r="O16" s="1189"/>
      <c r="P16" s="938" t="s">
        <v>454</v>
      </c>
      <c r="Q16" s="938" t="s">
        <v>455</v>
      </c>
      <c r="R16" s="1199" t="s">
        <v>456</v>
      </c>
      <c r="AE16" s="501"/>
      <c r="AF16" s="501"/>
      <c r="AG16" s="501"/>
      <c r="AH16" s="501"/>
    </row>
    <row r="17" spans="1:34" ht="51" x14ac:dyDescent="0.25">
      <c r="A17" s="943"/>
      <c r="B17" s="944"/>
      <c r="C17" s="1190"/>
      <c r="D17" s="1190"/>
      <c r="E17" s="947"/>
      <c r="F17" s="901"/>
      <c r="G17" s="947"/>
      <c r="H17" s="1194"/>
      <c r="I17" s="1194"/>
      <c r="J17" s="1190"/>
      <c r="K17" s="947"/>
      <c r="L17" s="111" t="s">
        <v>457</v>
      </c>
      <c r="M17" s="111" t="s">
        <v>458</v>
      </c>
      <c r="N17" s="947"/>
      <c r="O17" s="1190"/>
      <c r="P17" s="1198"/>
      <c r="Q17" s="1198"/>
      <c r="R17" s="1200"/>
      <c r="AE17" s="501"/>
      <c r="AF17" s="501"/>
      <c r="AG17" s="501"/>
      <c r="AH17" s="501"/>
    </row>
    <row r="18" spans="1:34" s="502" customFormat="1" ht="14.25" customHeight="1" x14ac:dyDescent="0.25">
      <c r="A18" s="1179">
        <v>1</v>
      </c>
      <c r="B18" s="1180"/>
      <c r="C18" s="505">
        <v>2</v>
      </c>
      <c r="D18" s="506">
        <v>3</v>
      </c>
      <c r="E18" s="506">
        <v>4</v>
      </c>
      <c r="F18" s="507" t="s">
        <v>459</v>
      </c>
      <c r="G18" s="119">
        <v>5</v>
      </c>
      <c r="H18" s="505">
        <v>6</v>
      </c>
      <c r="I18" s="506">
        <v>7</v>
      </c>
      <c r="J18" s="506">
        <v>8</v>
      </c>
      <c r="K18" s="506">
        <v>9</v>
      </c>
      <c r="L18" s="506">
        <v>10</v>
      </c>
      <c r="M18" s="506">
        <v>11</v>
      </c>
      <c r="N18" s="506">
        <v>12</v>
      </c>
      <c r="O18" s="506">
        <v>13</v>
      </c>
      <c r="P18" s="506">
        <v>14</v>
      </c>
      <c r="Q18" s="508">
        <v>15</v>
      </c>
      <c r="R18" s="509">
        <v>16</v>
      </c>
    </row>
    <row r="19" spans="1:34" s="510" customFormat="1" x14ac:dyDescent="0.25">
      <c r="A19" s="1173" t="s">
        <v>460</v>
      </c>
      <c r="B19" s="1174"/>
      <c r="C19" s="119" t="s">
        <v>95</v>
      </c>
      <c r="D19" s="511" t="s">
        <v>95</v>
      </c>
      <c r="E19" s="512" t="s">
        <v>95</v>
      </c>
      <c r="F19" s="513"/>
      <c r="G19" s="514" t="s">
        <v>95</v>
      </c>
      <c r="H19" s="515" t="s">
        <v>95</v>
      </c>
      <c r="I19" s="516" t="s">
        <v>95</v>
      </c>
      <c r="J19" s="517">
        <v>1000</v>
      </c>
      <c r="K19" s="518">
        <f>SUM(K21:K26)</f>
        <v>561.5</v>
      </c>
      <c r="L19" s="518">
        <f>SUM(L21:L26)</f>
        <v>561.5</v>
      </c>
      <c r="M19" s="519">
        <f>M20+M27</f>
        <v>0</v>
      </c>
      <c r="N19" s="519">
        <f>N20+N27</f>
        <v>0</v>
      </c>
      <c r="O19" s="518">
        <f t="shared" ref="O19:O20" si="0">P19+Q19+R19</f>
        <v>0</v>
      </c>
      <c r="P19" s="519">
        <f>P20+P27</f>
        <v>0</v>
      </c>
      <c r="Q19" s="519">
        <f>Q20+Q27</f>
        <v>0</v>
      </c>
      <c r="R19" s="520">
        <f>R20+R27</f>
        <v>0</v>
      </c>
    </row>
    <row r="20" spans="1:34" s="510" customFormat="1" ht="76.5" customHeight="1" x14ac:dyDescent="0.25">
      <c r="A20" s="1181" t="s">
        <v>461</v>
      </c>
      <c r="B20" s="1182"/>
      <c r="C20" s="521"/>
      <c r="D20" s="522"/>
      <c r="E20" s="523"/>
      <c r="F20" s="522"/>
      <c r="G20" s="524"/>
      <c r="H20" s="515"/>
      <c r="I20" s="525"/>
      <c r="J20" s="504"/>
      <c r="K20" s="514"/>
      <c r="L20" s="526"/>
      <c r="M20" s="526"/>
      <c r="N20" s="526"/>
      <c r="O20" s="526">
        <f t="shared" si="0"/>
        <v>0</v>
      </c>
      <c r="P20" s="526"/>
      <c r="Q20" s="526"/>
      <c r="R20" s="527"/>
    </row>
    <row r="21" spans="1:34" s="510" customFormat="1" ht="70.5" customHeight="1" x14ac:dyDescent="0.25">
      <c r="A21" s="1183" t="s">
        <v>462</v>
      </c>
      <c r="B21" s="1184"/>
      <c r="C21" s="528" t="s">
        <v>463</v>
      </c>
      <c r="D21" s="522" t="s">
        <v>464</v>
      </c>
      <c r="E21" s="88" t="s">
        <v>465</v>
      </c>
      <c r="F21" s="522"/>
      <c r="G21" s="87">
        <v>1966</v>
      </c>
      <c r="H21" s="515" t="s">
        <v>466</v>
      </c>
      <c r="I21" s="525" t="s">
        <v>467</v>
      </c>
      <c r="J21" s="504">
        <v>1001</v>
      </c>
      <c r="K21" s="514">
        <f>L21+M21</f>
        <v>24.8</v>
      </c>
      <c r="L21" s="526">
        <v>24.8</v>
      </c>
      <c r="M21" s="526"/>
      <c r="N21" s="526"/>
      <c r="O21" s="526"/>
      <c r="P21" s="526"/>
      <c r="Q21" s="526"/>
      <c r="R21" s="527"/>
    </row>
    <row r="22" spans="1:34" s="510" customFormat="1" ht="63.75" x14ac:dyDescent="0.25">
      <c r="A22" s="1185" t="s">
        <v>468</v>
      </c>
      <c r="B22" s="1186"/>
      <c r="C22" s="521" t="s">
        <v>463</v>
      </c>
      <c r="D22" s="522" t="s">
        <v>469</v>
      </c>
      <c r="E22" s="523" t="s">
        <v>465</v>
      </c>
      <c r="F22" s="522"/>
      <c r="G22" s="524">
        <v>1987</v>
      </c>
      <c r="H22" s="515" t="s">
        <v>466</v>
      </c>
      <c r="I22" s="525" t="s">
        <v>467</v>
      </c>
      <c r="J22" s="504">
        <v>1002</v>
      </c>
      <c r="K22" s="514">
        <f t="shared" ref="K22:K26" si="1">L22+M22+N22</f>
        <v>73.3</v>
      </c>
      <c r="L22" s="526">
        <v>73.3</v>
      </c>
      <c r="M22" s="526"/>
      <c r="N22" s="526"/>
      <c r="O22" s="526"/>
      <c r="P22" s="526"/>
      <c r="Q22" s="526"/>
      <c r="R22" s="527"/>
    </row>
    <row r="23" spans="1:34" s="510" customFormat="1" ht="63" customHeight="1" x14ac:dyDescent="0.25">
      <c r="A23" s="1175" t="s">
        <v>470</v>
      </c>
      <c r="B23" s="1176"/>
      <c r="C23" s="521" t="s">
        <v>471</v>
      </c>
      <c r="D23" s="522" t="s">
        <v>472</v>
      </c>
      <c r="E23" s="523" t="s">
        <v>465</v>
      </c>
      <c r="F23" s="522"/>
      <c r="G23" s="524">
        <v>1987</v>
      </c>
      <c r="H23" s="515" t="s">
        <v>466</v>
      </c>
      <c r="I23" s="525" t="s">
        <v>467</v>
      </c>
      <c r="J23" s="504">
        <v>1003</v>
      </c>
      <c r="K23" s="514">
        <f t="shared" si="1"/>
        <v>245.9</v>
      </c>
      <c r="L23" s="526">
        <v>245.9</v>
      </c>
      <c r="M23" s="526"/>
      <c r="N23" s="526"/>
      <c r="O23" s="526"/>
      <c r="P23" s="526"/>
      <c r="Q23" s="526"/>
      <c r="R23" s="527"/>
    </row>
    <row r="24" spans="1:34" s="510" customFormat="1" ht="72" customHeight="1" x14ac:dyDescent="0.25">
      <c r="A24" s="1177" t="s">
        <v>473</v>
      </c>
      <c r="B24" s="1178"/>
      <c r="C24" s="521" t="s">
        <v>471</v>
      </c>
      <c r="D24" s="522" t="s">
        <v>474</v>
      </c>
      <c r="E24" s="523" t="s">
        <v>465</v>
      </c>
      <c r="F24" s="522"/>
      <c r="G24" s="524">
        <v>1992</v>
      </c>
      <c r="H24" s="515" t="s">
        <v>466</v>
      </c>
      <c r="I24" s="525" t="s">
        <v>467</v>
      </c>
      <c r="J24" s="504">
        <v>1004</v>
      </c>
      <c r="K24" s="514">
        <f t="shared" si="1"/>
        <v>72.900000000000006</v>
      </c>
      <c r="L24" s="526">
        <v>72.900000000000006</v>
      </c>
      <c r="M24" s="526"/>
      <c r="N24" s="526"/>
      <c r="O24" s="526"/>
      <c r="P24" s="526"/>
      <c r="Q24" s="526"/>
      <c r="R24" s="527"/>
    </row>
    <row r="25" spans="1:34" s="510" customFormat="1" ht="72" customHeight="1" x14ac:dyDescent="0.25">
      <c r="A25" s="1177" t="s">
        <v>475</v>
      </c>
      <c r="B25" s="1178"/>
      <c r="C25" s="521" t="s">
        <v>471</v>
      </c>
      <c r="D25" s="522" t="s">
        <v>476</v>
      </c>
      <c r="E25" s="523" t="s">
        <v>465</v>
      </c>
      <c r="F25" s="522"/>
      <c r="G25" s="524">
        <v>2006</v>
      </c>
      <c r="H25" s="515" t="s">
        <v>466</v>
      </c>
      <c r="I25" s="525" t="s">
        <v>467</v>
      </c>
      <c r="J25" s="504">
        <v>1005</v>
      </c>
      <c r="K25" s="514">
        <f t="shared" si="1"/>
        <v>3.1</v>
      </c>
      <c r="L25" s="526">
        <v>3.1</v>
      </c>
      <c r="M25" s="526"/>
      <c r="N25" s="526"/>
      <c r="O25" s="526"/>
      <c r="P25" s="526"/>
      <c r="Q25" s="526"/>
      <c r="R25" s="527"/>
    </row>
    <row r="26" spans="1:34" s="510" customFormat="1" ht="72" customHeight="1" x14ac:dyDescent="0.25">
      <c r="A26" s="1177" t="s">
        <v>477</v>
      </c>
      <c r="B26" s="1178"/>
      <c r="C26" s="521" t="s">
        <v>471</v>
      </c>
      <c r="D26" s="522" t="s">
        <v>476</v>
      </c>
      <c r="E26" s="523" t="s">
        <v>465</v>
      </c>
      <c r="F26" s="522"/>
      <c r="G26" s="524">
        <v>1957</v>
      </c>
      <c r="H26" s="515" t="s">
        <v>466</v>
      </c>
      <c r="I26" s="525" t="s">
        <v>467</v>
      </c>
      <c r="J26" s="504">
        <v>1006</v>
      </c>
      <c r="K26" s="514">
        <f t="shared" si="1"/>
        <v>141.5</v>
      </c>
      <c r="L26" s="526">
        <v>141.5</v>
      </c>
      <c r="M26" s="526"/>
      <c r="N26" s="526"/>
      <c r="O26" s="526"/>
      <c r="P26" s="526"/>
      <c r="Q26" s="526"/>
      <c r="R26" s="527"/>
    </row>
    <row r="27" spans="1:34" s="510" customFormat="1" ht="42.75" customHeight="1" x14ac:dyDescent="0.25">
      <c r="A27" s="1161"/>
      <c r="B27" s="1162"/>
      <c r="C27" s="521"/>
      <c r="D27" s="522"/>
      <c r="E27" s="523"/>
      <c r="F27" s="531"/>
      <c r="G27" s="524"/>
      <c r="H27" s="515"/>
      <c r="I27" s="525"/>
      <c r="J27" s="504"/>
      <c r="K27" s="514"/>
      <c r="L27" s="526"/>
      <c r="M27" s="526"/>
      <c r="N27" s="526"/>
      <c r="O27" s="526"/>
      <c r="P27" s="526"/>
      <c r="Q27" s="526"/>
      <c r="R27" s="527"/>
    </row>
    <row r="28" spans="1:34" s="510" customFormat="1" x14ac:dyDescent="0.25">
      <c r="A28" s="1173" t="s">
        <v>478</v>
      </c>
      <c r="B28" s="1174"/>
      <c r="C28" s="119" t="s">
        <v>95</v>
      </c>
      <c r="D28" s="513" t="s">
        <v>95</v>
      </c>
      <c r="E28" s="532" t="s">
        <v>95</v>
      </c>
      <c r="F28" s="513"/>
      <c r="G28" s="533" t="s">
        <v>95</v>
      </c>
      <c r="H28" s="515" t="s">
        <v>95</v>
      </c>
      <c r="I28" s="534" t="s">
        <v>95</v>
      </c>
      <c r="J28" s="504">
        <v>2000</v>
      </c>
      <c r="K28" s="514"/>
      <c r="L28" s="526"/>
      <c r="M28" s="526"/>
      <c r="N28" s="526"/>
      <c r="O28" s="526"/>
      <c r="P28" s="526"/>
      <c r="Q28" s="526"/>
      <c r="R28" s="527"/>
    </row>
    <row r="29" spans="1:34" s="510" customFormat="1" ht="29.25" customHeight="1" x14ac:dyDescent="0.25">
      <c r="A29" s="1161" t="s">
        <v>461</v>
      </c>
      <c r="B29" s="1162"/>
      <c r="C29" s="521"/>
      <c r="D29" s="522"/>
      <c r="E29" s="535"/>
      <c r="F29" s="522"/>
      <c r="G29" s="533"/>
      <c r="H29" s="515"/>
      <c r="I29" s="534"/>
      <c r="J29" s="504">
        <v>2001</v>
      </c>
      <c r="K29" s="514"/>
      <c r="L29" s="526"/>
      <c r="M29" s="526"/>
      <c r="N29" s="526"/>
      <c r="O29" s="526"/>
      <c r="P29" s="526"/>
      <c r="Q29" s="526"/>
      <c r="R29" s="527"/>
    </row>
    <row r="30" spans="1:34" s="510" customFormat="1" ht="13.5" customHeight="1" x14ac:dyDescent="0.25">
      <c r="A30" s="1161"/>
      <c r="B30" s="1162"/>
      <c r="C30" s="521"/>
      <c r="D30" s="522"/>
      <c r="E30" s="535"/>
      <c r="F30" s="522"/>
      <c r="G30" s="533"/>
      <c r="H30" s="515"/>
      <c r="I30" s="534"/>
      <c r="J30" s="504">
        <v>2002</v>
      </c>
      <c r="K30" s="514"/>
      <c r="L30" s="526"/>
      <c r="M30" s="526"/>
      <c r="N30" s="526"/>
      <c r="O30" s="526"/>
      <c r="P30" s="526"/>
      <c r="Q30" s="526"/>
      <c r="R30" s="527"/>
    </row>
    <row r="31" spans="1:34" ht="27.75" customHeight="1" x14ac:dyDescent="0.25">
      <c r="A31" s="1169" t="s">
        <v>479</v>
      </c>
      <c r="B31" s="1170"/>
      <c r="C31" s="536" t="s">
        <v>95</v>
      </c>
      <c r="D31" s="537" t="s">
        <v>95</v>
      </c>
      <c r="E31" s="538" t="s">
        <v>95</v>
      </c>
      <c r="F31" s="537"/>
      <c r="G31" s="539" t="s">
        <v>95</v>
      </c>
      <c r="H31" s="540" t="s">
        <v>95</v>
      </c>
      <c r="I31" s="541" t="s">
        <v>95</v>
      </c>
      <c r="J31" s="542">
        <v>3000</v>
      </c>
      <c r="K31" s="514"/>
      <c r="L31" s="543"/>
      <c r="M31" s="543"/>
      <c r="N31" s="543"/>
      <c r="O31" s="526"/>
      <c r="P31" s="543"/>
      <c r="Q31" s="543"/>
      <c r="R31" s="544"/>
    </row>
    <row r="32" spans="1:34" ht="30.75" customHeight="1" x14ac:dyDescent="0.25">
      <c r="A32" s="1161" t="s">
        <v>461</v>
      </c>
      <c r="B32" s="1162"/>
      <c r="C32" s="136"/>
      <c r="D32" s="545"/>
      <c r="E32" s="546"/>
      <c r="F32" s="545"/>
      <c r="G32" s="539"/>
      <c r="H32" s="540"/>
      <c r="I32" s="541"/>
      <c r="J32" s="542">
        <v>3001</v>
      </c>
      <c r="K32" s="514"/>
      <c r="L32" s="543"/>
      <c r="M32" s="543"/>
      <c r="N32" s="543"/>
      <c r="O32" s="526"/>
      <c r="P32" s="543"/>
      <c r="Q32" s="543"/>
      <c r="R32" s="544"/>
    </row>
    <row r="33" spans="1:28" ht="13.5" customHeight="1" x14ac:dyDescent="0.25">
      <c r="A33" s="1167"/>
      <c r="B33" s="1168"/>
      <c r="C33" s="136"/>
      <c r="D33" s="545"/>
      <c r="E33" s="546"/>
      <c r="F33" s="545"/>
      <c r="G33" s="539"/>
      <c r="H33" s="540"/>
      <c r="I33" s="541"/>
      <c r="J33" s="542">
        <v>3002</v>
      </c>
      <c r="K33" s="514"/>
      <c r="L33" s="543"/>
      <c r="M33" s="543"/>
      <c r="N33" s="543"/>
      <c r="O33" s="526"/>
      <c r="P33" s="543"/>
      <c r="Q33" s="543"/>
      <c r="R33" s="544"/>
    </row>
    <row r="34" spans="1:28" ht="28.5" customHeight="1" x14ac:dyDescent="0.25">
      <c r="A34" s="1169" t="s">
        <v>480</v>
      </c>
      <c r="B34" s="1170"/>
      <c r="C34" s="536" t="s">
        <v>95</v>
      </c>
      <c r="D34" s="537" t="s">
        <v>95</v>
      </c>
      <c r="E34" s="538" t="s">
        <v>95</v>
      </c>
      <c r="F34" s="537"/>
      <c r="G34" s="539" t="s">
        <v>95</v>
      </c>
      <c r="H34" s="540" t="s">
        <v>95</v>
      </c>
      <c r="I34" s="541" t="s">
        <v>95</v>
      </c>
      <c r="J34" s="542">
        <v>4000</v>
      </c>
      <c r="K34" s="514"/>
      <c r="L34" s="543"/>
      <c r="M34" s="543"/>
      <c r="N34" s="543"/>
      <c r="O34" s="526"/>
      <c r="P34" s="543"/>
      <c r="Q34" s="543"/>
      <c r="R34" s="544"/>
    </row>
    <row r="35" spans="1:28" ht="28.5" customHeight="1" x14ac:dyDescent="0.25">
      <c r="A35" s="1161" t="s">
        <v>461</v>
      </c>
      <c r="B35" s="1162"/>
      <c r="C35" s="136"/>
      <c r="D35" s="545"/>
      <c r="E35" s="546"/>
      <c r="F35" s="545"/>
      <c r="G35" s="539"/>
      <c r="H35" s="540"/>
      <c r="I35" s="541"/>
      <c r="J35" s="542">
        <v>4001</v>
      </c>
      <c r="K35" s="514"/>
      <c r="L35" s="543"/>
      <c r="M35" s="543"/>
      <c r="N35" s="543"/>
      <c r="O35" s="526"/>
      <c r="P35" s="543"/>
      <c r="Q35" s="543"/>
      <c r="R35" s="544"/>
    </row>
    <row r="36" spans="1:28" ht="13.5" customHeight="1" x14ac:dyDescent="0.25">
      <c r="A36" s="1161"/>
      <c r="B36" s="1162"/>
      <c r="C36" s="136"/>
      <c r="D36" s="545"/>
      <c r="E36" s="546"/>
      <c r="F36" s="545"/>
      <c r="G36" s="539"/>
      <c r="H36" s="540"/>
      <c r="I36" s="541"/>
      <c r="J36" s="542">
        <v>4002</v>
      </c>
      <c r="K36" s="514"/>
      <c r="L36" s="543"/>
      <c r="M36" s="543"/>
      <c r="N36" s="543"/>
      <c r="O36" s="526"/>
      <c r="P36" s="543"/>
      <c r="Q36" s="543"/>
      <c r="R36" s="544"/>
    </row>
    <row r="37" spans="1:28" ht="27.75" customHeight="1" x14ac:dyDescent="0.25">
      <c r="A37" s="1171" t="s">
        <v>481</v>
      </c>
      <c r="B37" s="1172"/>
      <c r="C37" s="536" t="s">
        <v>95</v>
      </c>
      <c r="D37" s="537" t="s">
        <v>95</v>
      </c>
      <c r="E37" s="538" t="s">
        <v>95</v>
      </c>
      <c r="F37" s="537"/>
      <c r="G37" s="539" t="s">
        <v>95</v>
      </c>
      <c r="H37" s="540" t="s">
        <v>95</v>
      </c>
      <c r="I37" s="541" t="s">
        <v>95</v>
      </c>
      <c r="J37" s="547">
        <v>5000</v>
      </c>
      <c r="K37" s="514"/>
      <c r="L37" s="548"/>
      <c r="M37" s="548"/>
      <c r="N37" s="548"/>
      <c r="O37" s="526"/>
      <c r="P37" s="548"/>
      <c r="Q37" s="548"/>
      <c r="R37" s="549"/>
    </row>
    <row r="38" spans="1:28" ht="30.75" customHeight="1" x14ac:dyDescent="0.25">
      <c r="A38" s="1161" t="s">
        <v>461</v>
      </c>
      <c r="B38" s="1162"/>
      <c r="C38" s="550"/>
      <c r="D38" s="551"/>
      <c r="E38" s="552"/>
      <c r="F38" s="551"/>
      <c r="G38" s="553"/>
      <c r="H38" s="554"/>
      <c r="I38" s="555"/>
      <c r="J38" s="547">
        <v>5001</v>
      </c>
      <c r="K38" s="514"/>
      <c r="L38" s="548"/>
      <c r="M38" s="548"/>
      <c r="N38" s="548"/>
      <c r="O38" s="526"/>
      <c r="P38" s="548"/>
      <c r="Q38" s="548"/>
      <c r="R38" s="549"/>
    </row>
    <row r="39" spans="1:28" ht="13.5" customHeight="1" x14ac:dyDescent="0.25">
      <c r="A39" s="1161"/>
      <c r="B39" s="1162"/>
      <c r="C39" s="550"/>
      <c r="D39" s="556"/>
      <c r="E39" s="557"/>
      <c r="F39" s="558"/>
      <c r="G39" s="559"/>
      <c r="H39" s="560"/>
      <c r="I39" s="41"/>
      <c r="J39" s="164">
        <v>5002</v>
      </c>
      <c r="K39" s="561"/>
      <c r="L39" s="562"/>
      <c r="M39" s="562"/>
      <c r="N39" s="562"/>
      <c r="O39" s="563"/>
      <c r="P39" s="562"/>
      <c r="Q39" s="562"/>
      <c r="R39" s="564"/>
    </row>
    <row r="40" spans="1:28" ht="16.149999999999999" customHeight="1" x14ac:dyDescent="0.25">
      <c r="A40" s="1163" t="s">
        <v>171</v>
      </c>
      <c r="B40" s="1163"/>
      <c r="C40" s="1163"/>
      <c r="D40" s="1164"/>
      <c r="E40" s="1164"/>
      <c r="F40" s="1164"/>
      <c r="G40" s="1163"/>
      <c r="H40" s="1163"/>
      <c r="I40" s="1165"/>
      <c r="J40" s="566">
        <v>9000</v>
      </c>
      <c r="K40" s="567" t="s">
        <v>95</v>
      </c>
      <c r="L40" s="568" t="s">
        <v>95</v>
      </c>
      <c r="M40" s="568" t="s">
        <v>95</v>
      </c>
      <c r="N40" s="568" t="s">
        <v>95</v>
      </c>
      <c r="O40" s="567" t="s">
        <v>95</v>
      </c>
      <c r="P40" s="568" t="s">
        <v>95</v>
      </c>
      <c r="Q40" s="568" t="s">
        <v>95</v>
      </c>
      <c r="R40" s="569" t="s">
        <v>95</v>
      </c>
      <c r="S40" s="570"/>
      <c r="X40" s="570"/>
      <c r="Y40" s="570"/>
      <c r="Z40" s="570"/>
      <c r="AA40" s="570"/>
      <c r="AB40" s="571"/>
    </row>
    <row r="41" spans="1:28" ht="7.5" customHeight="1" x14ac:dyDescent="0.25">
      <c r="A41" s="243"/>
      <c r="B41" s="243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570"/>
      <c r="X41" s="570"/>
      <c r="Y41" s="570"/>
      <c r="Z41" s="570"/>
      <c r="AA41" s="570"/>
    </row>
    <row r="42" spans="1:28" s="572" customFormat="1" ht="12" customHeight="1" x14ac:dyDescent="0.2">
      <c r="A42" s="573" t="s">
        <v>482</v>
      </c>
    </row>
    <row r="43" spans="1:28" s="572" customFormat="1" ht="12" customHeight="1" x14ac:dyDescent="0.2">
      <c r="A43" s="1166" t="s">
        <v>483</v>
      </c>
      <c r="B43" s="1166"/>
      <c r="C43" s="1166"/>
      <c r="D43" s="1166"/>
      <c r="E43" s="1166"/>
      <c r="F43" s="1166"/>
      <c r="G43" s="1166"/>
      <c r="H43" s="1166"/>
      <c r="I43" s="1166"/>
      <c r="J43" s="1166"/>
      <c r="K43" s="1166"/>
      <c r="L43" s="1166"/>
      <c r="M43" s="1166"/>
      <c r="N43" s="1166"/>
      <c r="O43" s="1166"/>
      <c r="P43" s="1166"/>
      <c r="Q43" s="1166"/>
      <c r="R43" s="1166"/>
    </row>
    <row r="44" spans="1:28" ht="15" customHeight="1" x14ac:dyDescent="0.25">
      <c r="A44" s="1166" t="s">
        <v>484</v>
      </c>
      <c r="B44" s="1166"/>
      <c r="C44" s="1166"/>
      <c r="D44" s="1166"/>
      <c r="E44" s="1166"/>
      <c r="F44" s="1166"/>
      <c r="G44" s="1166"/>
      <c r="H44" s="1166"/>
      <c r="I44" s="1166"/>
      <c r="J44" s="1166"/>
      <c r="K44" s="1166"/>
      <c r="L44" s="1166"/>
      <c r="M44" s="1166"/>
      <c r="N44" s="1166"/>
      <c r="O44" s="1166"/>
      <c r="P44" s="1166"/>
      <c r="Q44" s="1166"/>
      <c r="R44" s="1166"/>
    </row>
    <row r="45" spans="1:28" x14ac:dyDescent="0.25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570"/>
      <c r="X45" s="570"/>
      <c r="Y45" s="570"/>
      <c r="Z45" s="570"/>
      <c r="AA45" s="570"/>
    </row>
    <row r="46" spans="1:28" ht="15" customHeight="1" x14ac:dyDescent="0.25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</row>
    <row r="47" spans="1:28" x14ac:dyDescent="0.25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570"/>
      <c r="X47" s="570"/>
      <c r="Y47" s="570"/>
      <c r="Z47" s="570"/>
      <c r="AA47" s="570"/>
    </row>
    <row r="48" spans="1:28" ht="15" customHeight="1" x14ac:dyDescent="0.25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570"/>
      <c r="X48" s="570"/>
      <c r="Y48" s="570"/>
      <c r="Z48" s="570"/>
      <c r="AA48" s="570"/>
    </row>
    <row r="49" spans="1:27" ht="15" customHeight="1" x14ac:dyDescent="0.25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570"/>
      <c r="X49" s="570"/>
      <c r="Y49" s="570"/>
      <c r="Z49" s="570"/>
      <c r="AA49" s="570"/>
    </row>
    <row r="50" spans="1:27" x14ac:dyDescent="0.25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570"/>
      <c r="X50" s="570"/>
      <c r="Y50" s="570"/>
      <c r="Z50" s="570"/>
      <c r="AA50" s="570"/>
    </row>
  </sheetData>
  <mergeCells count="61">
    <mergeCell ref="A2:R2"/>
    <mergeCell ref="D5:N5"/>
    <mergeCell ref="P5:Q5"/>
    <mergeCell ref="P6:Q6"/>
    <mergeCell ref="P7:Q7"/>
    <mergeCell ref="A8:C8"/>
    <mergeCell ref="D8:O8"/>
    <mergeCell ref="P8:Q8"/>
    <mergeCell ref="A9:C10"/>
    <mergeCell ref="P9:Q10"/>
    <mergeCell ref="R9:R10"/>
    <mergeCell ref="D10:O10"/>
    <mergeCell ref="A11:C11"/>
    <mergeCell ref="P11:Q11"/>
    <mergeCell ref="A12:C12"/>
    <mergeCell ref="A14:B17"/>
    <mergeCell ref="C14:C17"/>
    <mergeCell ref="D14:D17"/>
    <mergeCell ref="E14:E17"/>
    <mergeCell ref="F14:F17"/>
    <mergeCell ref="G14:G17"/>
    <mergeCell ref="H14:I14"/>
    <mergeCell ref="J14:J17"/>
    <mergeCell ref="K14:N14"/>
    <mergeCell ref="O14:R14"/>
    <mergeCell ref="H15:H17"/>
    <mergeCell ref="I15:I17"/>
    <mergeCell ref="K15:K17"/>
    <mergeCell ref="L15:N15"/>
    <mergeCell ref="O15:O17"/>
    <mergeCell ref="P15:R15"/>
    <mergeCell ref="L16:M16"/>
    <mergeCell ref="N16:N17"/>
    <mergeCell ref="P16:P17"/>
    <mergeCell ref="Q16:Q17"/>
    <mergeCell ref="R16:R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I40"/>
    <mergeCell ref="A43:R43"/>
    <mergeCell ref="A44:R44"/>
  </mergeCells>
  <pageMargins left="0.70866141732283472" right="0.39370078740157477" top="0.59055118110236249" bottom="0.39370078740157477" header="0.15748031496062992" footer="0"/>
  <pageSetup paperSize="9" scale="59" firstPageNumber="9" fitToHeight="0" orientation="landscape" useFirstPageNumber="1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"/>
  <sheetViews>
    <sheetView workbookViewId="0">
      <selection activeCell="J23" sqref="J23"/>
    </sheetView>
  </sheetViews>
  <sheetFormatPr defaultRowHeight="15" x14ac:dyDescent="0.25"/>
  <cols>
    <col min="1" max="1" width="23.7109375" style="270" customWidth="1"/>
    <col min="2" max="2" width="6" style="270" customWidth="1"/>
    <col min="3" max="4" width="7" style="270" customWidth="1"/>
    <col min="5" max="5" width="13.28515625" style="270" customWidth="1"/>
    <col min="6" max="6" width="9.5703125" style="270" customWidth="1"/>
    <col min="7" max="7" width="9.7109375" style="270" customWidth="1"/>
    <col min="8" max="8" width="10.85546875" style="270" customWidth="1"/>
    <col min="9" max="9" width="10.42578125" style="270" customWidth="1"/>
    <col min="10" max="10" width="14.42578125" style="270" customWidth="1"/>
    <col min="11" max="11" width="16" style="270" customWidth="1"/>
    <col min="12" max="12" width="11" style="270" customWidth="1"/>
    <col min="13" max="13" width="14.140625" style="270" customWidth="1"/>
    <col min="14" max="14" width="16.140625" style="270" customWidth="1"/>
    <col min="15" max="15" width="7" style="270" customWidth="1"/>
    <col min="16" max="16" width="14.28515625" style="270" customWidth="1"/>
    <col min="17" max="17" width="15.7109375" style="270" customWidth="1"/>
    <col min="18" max="18" width="12" customWidth="1"/>
    <col min="19" max="22" width="9.140625" style="270"/>
    <col min="23" max="23" width="13.7109375" customWidth="1"/>
    <col min="24" max="25" width="13" customWidth="1"/>
    <col min="26" max="26" width="15" customWidth="1"/>
    <col min="27" max="28" width="14.28515625" customWidth="1"/>
    <col min="29" max="29" width="13.5703125" customWidth="1"/>
    <col min="30" max="16384" width="9.140625" style="270"/>
  </cols>
  <sheetData>
    <row r="1" spans="1:17" ht="9.75" customHeight="1" x14ac:dyDescent="0.25"/>
    <row r="2" spans="1:17" x14ac:dyDescent="0.25">
      <c r="A2" s="933" t="s">
        <v>485</v>
      </c>
      <c r="B2" s="934"/>
      <c r="C2" s="938" t="s">
        <v>200</v>
      </c>
      <c r="D2" s="948" t="s">
        <v>486</v>
      </c>
      <c r="E2" s="949"/>
      <c r="F2" s="949"/>
      <c r="G2" s="936"/>
      <c r="H2" s="948" t="s">
        <v>487</v>
      </c>
      <c r="I2" s="949"/>
      <c r="J2" s="949"/>
      <c r="K2" s="949"/>
      <c r="L2" s="949"/>
      <c r="M2" s="949"/>
      <c r="N2" s="949"/>
      <c r="O2" s="949"/>
      <c r="P2" s="949"/>
      <c r="Q2" s="1218"/>
    </row>
    <row r="3" spans="1:17" ht="15" customHeight="1" x14ac:dyDescent="0.25">
      <c r="A3" s="941"/>
      <c r="B3" s="942"/>
      <c r="C3" s="938"/>
      <c r="D3" s="938" t="s">
        <v>206</v>
      </c>
      <c r="E3" s="1187" t="s">
        <v>107</v>
      </c>
      <c r="F3" s="1219"/>
      <c r="G3" s="1188"/>
      <c r="H3" s="1192" t="s">
        <v>206</v>
      </c>
      <c r="I3" s="950" t="s">
        <v>107</v>
      </c>
      <c r="J3" s="1220"/>
      <c r="K3" s="1220"/>
      <c r="L3" s="1220"/>
      <c r="M3" s="1220"/>
      <c r="N3" s="1220"/>
      <c r="O3" s="1220"/>
      <c r="P3" s="1220"/>
      <c r="Q3" s="1221"/>
    </row>
    <row r="4" spans="1:17" ht="24.75" customHeight="1" x14ac:dyDescent="0.25">
      <c r="A4" s="941"/>
      <c r="B4" s="942"/>
      <c r="C4" s="938"/>
      <c r="D4" s="1195"/>
      <c r="E4" s="945" t="s">
        <v>488</v>
      </c>
      <c r="F4" s="948" t="s">
        <v>489</v>
      </c>
      <c r="G4" s="936"/>
      <c r="H4" s="1193"/>
      <c r="I4" s="948" t="s">
        <v>135</v>
      </c>
      <c r="J4" s="949"/>
      <c r="K4" s="949"/>
      <c r="L4" s="948" t="s">
        <v>490</v>
      </c>
      <c r="M4" s="949"/>
      <c r="N4" s="936"/>
      <c r="O4" s="948" t="s">
        <v>491</v>
      </c>
      <c r="P4" s="949"/>
      <c r="Q4" s="1218"/>
    </row>
    <row r="5" spans="1:17" x14ac:dyDescent="0.25">
      <c r="A5" s="941"/>
      <c r="B5" s="942"/>
      <c r="C5" s="938"/>
      <c r="D5" s="1195"/>
      <c r="E5" s="946"/>
      <c r="F5" s="938" t="s">
        <v>492</v>
      </c>
      <c r="G5" s="938" t="s">
        <v>493</v>
      </c>
      <c r="H5" s="1193"/>
      <c r="I5" s="950" t="s">
        <v>206</v>
      </c>
      <c r="J5" s="938" t="s">
        <v>107</v>
      </c>
      <c r="K5" s="936"/>
      <c r="L5" s="950" t="s">
        <v>206</v>
      </c>
      <c r="M5" s="938" t="s">
        <v>107</v>
      </c>
      <c r="N5" s="936"/>
      <c r="O5" s="950" t="s">
        <v>206</v>
      </c>
      <c r="P5" s="938" t="s">
        <v>107</v>
      </c>
      <c r="Q5" s="1218"/>
    </row>
    <row r="6" spans="1:17" ht="40.5" customHeight="1" x14ac:dyDescent="0.25">
      <c r="A6" s="943"/>
      <c r="B6" s="944"/>
      <c r="C6" s="938"/>
      <c r="D6" s="1195"/>
      <c r="E6" s="947"/>
      <c r="F6" s="938"/>
      <c r="G6" s="938"/>
      <c r="H6" s="1194"/>
      <c r="I6" s="1217"/>
      <c r="J6" s="114" t="s">
        <v>494</v>
      </c>
      <c r="K6" s="110" t="s">
        <v>495</v>
      </c>
      <c r="L6" s="1217"/>
      <c r="M6" s="114" t="s">
        <v>494</v>
      </c>
      <c r="N6" s="110" t="s">
        <v>495</v>
      </c>
      <c r="O6" s="1217"/>
      <c r="P6" s="114" t="s">
        <v>494</v>
      </c>
      <c r="Q6" s="574" t="s">
        <v>495</v>
      </c>
    </row>
    <row r="7" spans="1:17" s="575" customFormat="1" ht="13.5" customHeight="1" x14ac:dyDescent="0.2">
      <c r="A7" s="935">
        <v>1</v>
      </c>
      <c r="B7" s="936"/>
      <c r="C7" s="105">
        <v>8</v>
      </c>
      <c r="D7" s="105">
        <v>17</v>
      </c>
      <c r="E7" s="105">
        <v>18</v>
      </c>
      <c r="F7" s="105">
        <v>19</v>
      </c>
      <c r="G7" s="105">
        <v>20</v>
      </c>
      <c r="H7" s="105">
        <v>21</v>
      </c>
      <c r="I7" s="105">
        <v>22</v>
      </c>
      <c r="J7" s="105">
        <v>23</v>
      </c>
      <c r="K7" s="105">
        <v>24</v>
      </c>
      <c r="L7" s="105">
        <v>25</v>
      </c>
      <c r="M7" s="105">
        <v>26</v>
      </c>
      <c r="N7" s="105">
        <v>27</v>
      </c>
      <c r="O7" s="105">
        <v>28</v>
      </c>
      <c r="P7" s="105">
        <v>29</v>
      </c>
      <c r="Q7" s="576">
        <v>30</v>
      </c>
    </row>
    <row r="8" spans="1:17" x14ac:dyDescent="0.25">
      <c r="A8" s="1169" t="s">
        <v>460</v>
      </c>
      <c r="B8" s="1209"/>
      <c r="C8" s="577">
        <v>1000</v>
      </c>
      <c r="D8" s="578"/>
      <c r="E8" s="578"/>
      <c r="F8" s="578"/>
      <c r="G8" s="578"/>
      <c r="H8" s="578">
        <f>SUM(H10:H15)</f>
        <v>131289.9</v>
      </c>
      <c r="I8" s="578"/>
      <c r="J8" s="578"/>
      <c r="K8" s="578"/>
      <c r="L8" s="578"/>
      <c r="M8" s="578"/>
      <c r="N8" s="578"/>
      <c r="O8" s="578"/>
      <c r="P8" s="578"/>
      <c r="Q8" s="579"/>
    </row>
    <row r="9" spans="1:17" ht="27" customHeight="1" x14ac:dyDescent="0.25">
      <c r="A9" s="1173" t="s">
        <v>461</v>
      </c>
      <c r="B9" s="1214"/>
      <c r="C9" s="580"/>
      <c r="D9" s="581"/>
      <c r="E9" s="582"/>
      <c r="F9" s="582"/>
      <c r="G9" s="582"/>
      <c r="H9" s="581"/>
      <c r="I9" s="581"/>
      <c r="J9" s="582"/>
      <c r="K9" s="582"/>
      <c r="L9" s="581"/>
      <c r="M9" s="582"/>
      <c r="N9" s="582"/>
      <c r="O9" s="581"/>
      <c r="P9" s="582"/>
      <c r="Q9" s="583"/>
    </row>
    <row r="10" spans="1:17" ht="63" customHeight="1" x14ac:dyDescent="0.25">
      <c r="A10" s="1177" t="s">
        <v>462</v>
      </c>
      <c r="B10" s="1213"/>
      <c r="C10" s="584">
        <v>1001</v>
      </c>
      <c r="D10" s="581"/>
      <c r="E10" s="582"/>
      <c r="F10" s="582"/>
      <c r="G10" s="582"/>
      <c r="H10" s="581">
        <f t="shared" ref="H10:H15" si="0">I10+L10+O10</f>
        <v>6712</v>
      </c>
      <c r="I10" s="581">
        <v>6712</v>
      </c>
      <c r="J10" s="585"/>
      <c r="K10" s="582"/>
      <c r="L10" s="581"/>
      <c r="M10" s="582"/>
      <c r="N10" s="582"/>
      <c r="O10" s="581"/>
      <c r="P10" s="582"/>
      <c r="Q10" s="583"/>
    </row>
    <row r="11" spans="1:17" ht="28.5" customHeight="1" x14ac:dyDescent="0.25">
      <c r="A11" s="1215" t="s">
        <v>468</v>
      </c>
      <c r="B11" s="1216"/>
      <c r="C11" s="584">
        <v>1002</v>
      </c>
      <c r="D11" s="581"/>
      <c r="E11" s="582"/>
      <c r="F11" s="582"/>
      <c r="G11" s="582"/>
      <c r="H11" s="581"/>
      <c r="I11" s="581"/>
      <c r="J11" s="581"/>
      <c r="K11" s="582"/>
      <c r="L11" s="581"/>
      <c r="M11" s="582"/>
      <c r="N11" s="582"/>
      <c r="O11" s="581"/>
      <c r="P11" s="582"/>
      <c r="Q11" s="583"/>
    </row>
    <row r="12" spans="1:17" ht="28.5" customHeight="1" x14ac:dyDescent="0.25">
      <c r="A12" s="1175" t="s">
        <v>470</v>
      </c>
      <c r="B12" s="1212"/>
      <c r="C12" s="584">
        <v>1003</v>
      </c>
      <c r="D12" s="581"/>
      <c r="E12" s="582"/>
      <c r="F12" s="582"/>
      <c r="G12" s="582"/>
      <c r="H12" s="581">
        <f t="shared" si="0"/>
        <v>66551.61</v>
      </c>
      <c r="I12" s="581">
        <v>66551.61</v>
      </c>
      <c r="J12" s="581"/>
      <c r="K12" s="582"/>
      <c r="L12" s="581"/>
      <c r="M12" s="582"/>
      <c r="N12" s="582"/>
      <c r="O12" s="581"/>
      <c r="P12" s="582"/>
      <c r="Q12" s="583"/>
    </row>
    <row r="13" spans="1:17" ht="28.5" customHeight="1" x14ac:dyDescent="0.25">
      <c r="A13" s="1177" t="s">
        <v>473</v>
      </c>
      <c r="B13" s="1213"/>
      <c r="C13" s="584">
        <v>1004</v>
      </c>
      <c r="D13" s="581"/>
      <c r="E13" s="582"/>
      <c r="F13" s="582"/>
      <c r="G13" s="582"/>
      <c r="H13" s="581">
        <f t="shared" si="0"/>
        <v>19730.02</v>
      </c>
      <c r="I13" s="581">
        <v>19730.02</v>
      </c>
      <c r="J13" s="581"/>
      <c r="K13" s="582"/>
      <c r="L13" s="581"/>
      <c r="M13" s="582"/>
      <c r="N13" s="582"/>
      <c r="O13" s="581"/>
      <c r="P13" s="582"/>
      <c r="Q13" s="583"/>
    </row>
    <row r="14" spans="1:17" ht="28.5" customHeight="1" x14ac:dyDescent="0.25">
      <c r="A14" s="1177" t="s">
        <v>475</v>
      </c>
      <c r="B14" s="1213"/>
      <c r="C14" s="584">
        <v>1005</v>
      </c>
      <c r="D14" s="581"/>
      <c r="E14" s="582"/>
      <c r="F14" s="582"/>
      <c r="G14" s="582"/>
      <c r="H14" s="581"/>
      <c r="I14" s="581"/>
      <c r="J14" s="581"/>
      <c r="K14" s="582"/>
      <c r="L14" s="581"/>
      <c r="M14" s="582"/>
      <c r="N14" s="582"/>
      <c r="O14" s="581"/>
      <c r="P14" s="582"/>
      <c r="Q14" s="583"/>
    </row>
    <row r="15" spans="1:17" ht="13.5" customHeight="1" x14ac:dyDescent="0.25">
      <c r="A15" s="1173" t="s">
        <v>477</v>
      </c>
      <c r="B15" s="1214"/>
      <c r="C15" s="584">
        <v>1006</v>
      </c>
      <c r="D15" s="582"/>
      <c r="E15" s="582"/>
      <c r="F15" s="582"/>
      <c r="G15" s="582"/>
      <c r="H15" s="581">
        <f t="shared" si="0"/>
        <v>38296.269999999997</v>
      </c>
      <c r="I15" s="581">
        <v>38296.269999999997</v>
      </c>
      <c r="J15" s="581"/>
      <c r="K15" s="582"/>
      <c r="L15" s="581"/>
      <c r="M15" s="582"/>
      <c r="N15" s="582"/>
      <c r="O15" s="582"/>
      <c r="P15" s="582"/>
      <c r="Q15" s="583"/>
    </row>
    <row r="16" spans="1:17" x14ac:dyDescent="0.25">
      <c r="A16" s="1169" t="s">
        <v>478</v>
      </c>
      <c r="B16" s="1209"/>
      <c r="C16" s="584">
        <v>2000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67"/>
    </row>
    <row r="17" spans="1:17" ht="29.25" customHeight="1" x14ac:dyDescent="0.25">
      <c r="A17" s="1161" t="s">
        <v>461</v>
      </c>
      <c r="B17" s="1207"/>
      <c r="C17" s="584">
        <v>2001</v>
      </c>
      <c r="D17" s="581"/>
      <c r="E17" s="582"/>
      <c r="F17" s="582"/>
      <c r="G17" s="582"/>
      <c r="H17" s="581"/>
      <c r="I17" s="581"/>
      <c r="J17" s="582"/>
      <c r="K17" s="582"/>
      <c r="L17" s="581"/>
      <c r="M17" s="582"/>
      <c r="N17" s="582"/>
      <c r="O17" s="581"/>
      <c r="P17" s="582"/>
      <c r="Q17" s="583"/>
    </row>
    <row r="18" spans="1:17" ht="13.5" customHeight="1" x14ac:dyDescent="0.25">
      <c r="A18" s="1161"/>
      <c r="B18" s="1207"/>
      <c r="C18" s="584">
        <v>2002</v>
      </c>
      <c r="D18" s="582"/>
      <c r="E18" s="582"/>
      <c r="F18" s="582"/>
      <c r="G18" s="582"/>
      <c r="H18" s="581"/>
      <c r="I18" s="582"/>
      <c r="J18" s="582"/>
      <c r="K18" s="582"/>
      <c r="L18" s="582"/>
      <c r="M18" s="582"/>
      <c r="N18" s="582"/>
      <c r="O18" s="582"/>
      <c r="P18" s="582"/>
      <c r="Q18" s="583"/>
    </row>
    <row r="19" spans="1:17" ht="29.25" customHeight="1" x14ac:dyDescent="0.25">
      <c r="A19" s="1169" t="s">
        <v>479</v>
      </c>
      <c r="B19" s="1209"/>
      <c r="C19" s="584">
        <v>3000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67"/>
    </row>
    <row r="20" spans="1:17" ht="30" customHeight="1" x14ac:dyDescent="0.25">
      <c r="A20" s="1161" t="s">
        <v>461</v>
      </c>
      <c r="B20" s="1207"/>
      <c r="C20" s="584">
        <v>3001</v>
      </c>
      <c r="D20" s="581"/>
      <c r="E20" s="582"/>
      <c r="F20" s="582"/>
      <c r="G20" s="582"/>
      <c r="H20" s="581"/>
      <c r="I20" s="581"/>
      <c r="J20" s="582"/>
      <c r="K20" s="582"/>
      <c r="L20" s="581"/>
      <c r="M20" s="582"/>
      <c r="N20" s="582"/>
      <c r="O20" s="581"/>
      <c r="P20" s="582"/>
      <c r="Q20" s="583"/>
    </row>
    <row r="21" spans="1:17" ht="13.5" customHeight="1" x14ac:dyDescent="0.25">
      <c r="A21" s="1167"/>
      <c r="B21" s="1211"/>
      <c r="C21" s="584">
        <v>3002</v>
      </c>
      <c r="D21" s="34"/>
      <c r="E21" s="34"/>
      <c r="F21" s="34"/>
      <c r="G21" s="34"/>
      <c r="H21" s="581"/>
      <c r="I21" s="582"/>
      <c r="J21" s="582"/>
      <c r="K21" s="586"/>
      <c r="L21" s="582"/>
      <c r="M21" s="586"/>
      <c r="N21" s="586"/>
      <c r="O21" s="582"/>
      <c r="P21" s="34"/>
      <c r="Q21" s="67"/>
    </row>
    <row r="22" spans="1:17" ht="28.5" customHeight="1" x14ac:dyDescent="0.25">
      <c r="A22" s="1169" t="s">
        <v>480</v>
      </c>
      <c r="B22" s="1209"/>
      <c r="C22" s="584">
        <v>4000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67"/>
    </row>
    <row r="23" spans="1:17" ht="29.25" customHeight="1" x14ac:dyDescent="0.25">
      <c r="A23" s="1161" t="s">
        <v>461</v>
      </c>
      <c r="B23" s="1207"/>
      <c r="C23" s="584">
        <v>4001</v>
      </c>
      <c r="D23" s="581"/>
      <c r="E23" s="34"/>
      <c r="F23" s="34"/>
      <c r="G23" s="34"/>
      <c r="H23" s="581"/>
      <c r="I23" s="581"/>
      <c r="J23" s="582"/>
      <c r="K23" s="586"/>
      <c r="L23" s="581"/>
      <c r="M23" s="586"/>
      <c r="N23" s="586"/>
      <c r="O23" s="581"/>
      <c r="P23" s="34"/>
      <c r="Q23" s="67"/>
    </row>
    <row r="24" spans="1:17" ht="13.5" customHeight="1" x14ac:dyDescent="0.25">
      <c r="A24" s="1161"/>
      <c r="B24" s="1207"/>
      <c r="C24" s="584">
        <v>4002</v>
      </c>
      <c r="D24" s="34"/>
      <c r="E24" s="34"/>
      <c r="F24" s="34"/>
      <c r="G24" s="34"/>
      <c r="H24" s="581"/>
      <c r="I24" s="582"/>
      <c r="J24" s="582"/>
      <c r="K24" s="586"/>
      <c r="L24" s="582"/>
      <c r="M24" s="586"/>
      <c r="N24" s="586"/>
      <c r="O24" s="582"/>
      <c r="P24" s="34"/>
      <c r="Q24" s="67"/>
    </row>
    <row r="25" spans="1:17" ht="28.5" customHeight="1" x14ac:dyDescent="0.25">
      <c r="A25" s="1171" t="s">
        <v>481</v>
      </c>
      <c r="B25" s="1210"/>
      <c r="C25" s="587">
        <v>5000</v>
      </c>
      <c r="D25" s="588"/>
      <c r="E25" s="588"/>
      <c r="F25" s="588"/>
      <c r="G25" s="588"/>
      <c r="H25" s="588"/>
      <c r="I25" s="588"/>
      <c r="J25" s="588"/>
      <c r="K25" s="588"/>
      <c r="L25" s="588"/>
      <c r="M25" s="588"/>
      <c r="N25" s="588"/>
      <c r="O25" s="588"/>
      <c r="P25" s="588"/>
      <c r="Q25" s="589"/>
    </row>
    <row r="26" spans="1:17" ht="32.25" customHeight="1" x14ac:dyDescent="0.25">
      <c r="A26" s="1161" t="s">
        <v>461</v>
      </c>
      <c r="B26" s="1207"/>
      <c r="C26" s="587">
        <v>5001</v>
      </c>
      <c r="D26" s="581"/>
      <c r="E26" s="34"/>
      <c r="F26" s="34"/>
      <c r="G26" s="34"/>
      <c r="H26" s="581"/>
      <c r="I26" s="581"/>
      <c r="J26" s="582"/>
      <c r="K26" s="586"/>
      <c r="L26" s="581"/>
      <c r="M26" s="586"/>
      <c r="N26" s="586"/>
      <c r="O26" s="581"/>
      <c r="P26" s="34"/>
      <c r="Q26" s="67"/>
    </row>
    <row r="27" spans="1:17" ht="13.5" customHeight="1" x14ac:dyDescent="0.25">
      <c r="A27" s="1161"/>
      <c r="B27" s="1207"/>
      <c r="C27" s="159">
        <v>5002</v>
      </c>
      <c r="D27" s="34"/>
      <c r="E27" s="34"/>
      <c r="F27" s="34"/>
      <c r="G27" s="34"/>
      <c r="H27" s="581"/>
      <c r="I27" s="582"/>
      <c r="J27" s="582"/>
      <c r="K27" s="586"/>
      <c r="L27" s="582"/>
      <c r="M27" s="586"/>
      <c r="N27" s="586"/>
      <c r="O27" s="582"/>
      <c r="P27" s="34"/>
      <c r="Q27" s="67"/>
    </row>
    <row r="28" spans="1:17" x14ac:dyDescent="0.25">
      <c r="A28" s="1163" t="s">
        <v>171</v>
      </c>
      <c r="B28" s="1163"/>
      <c r="C28" s="590">
        <v>9000</v>
      </c>
      <c r="D28" s="591" t="s">
        <v>95</v>
      </c>
      <c r="E28" s="591" t="s">
        <v>95</v>
      </c>
      <c r="F28" s="591" t="s">
        <v>95</v>
      </c>
      <c r="G28" s="591" t="s">
        <v>95</v>
      </c>
      <c r="H28" s="591">
        <f>H8+H16+H19+H22+H25</f>
        <v>131289.9</v>
      </c>
      <c r="I28" s="591"/>
      <c r="J28" s="591"/>
      <c r="K28" s="591"/>
      <c r="L28" s="591"/>
      <c r="M28" s="591"/>
      <c r="N28" s="591"/>
      <c r="O28" s="591"/>
      <c r="P28" s="591"/>
      <c r="Q28" s="592"/>
    </row>
    <row r="29" spans="1:17" ht="11.25" customHeight="1" x14ac:dyDescent="0.25"/>
    <row r="30" spans="1:17" ht="49.5" customHeight="1" x14ac:dyDescent="0.25">
      <c r="A30" s="78" t="s">
        <v>245</v>
      </c>
      <c r="B30" s="1208" t="s">
        <v>174</v>
      </c>
      <c r="C30" s="1208"/>
      <c r="D30" s="1208"/>
      <c r="F30" s="593"/>
      <c r="G30" s="594"/>
      <c r="H30" s="595"/>
      <c r="J30" s="931" t="s">
        <v>175</v>
      </c>
      <c r="K30" s="931"/>
      <c r="L30" s="931"/>
    </row>
    <row r="31" spans="1:17" x14ac:dyDescent="0.25">
      <c r="A31" s="86"/>
      <c r="B31" s="920" t="s">
        <v>176</v>
      </c>
      <c r="C31" s="920"/>
      <c r="D31" s="920"/>
      <c r="E31" s="1"/>
      <c r="F31" s="932" t="s">
        <v>177</v>
      </c>
      <c r="G31" s="932"/>
      <c r="H31" s="932"/>
      <c r="I31" s="1"/>
      <c r="J31" s="920" t="s">
        <v>178</v>
      </c>
      <c r="K31" s="920"/>
      <c r="L31" s="920"/>
    </row>
    <row r="32" spans="1:17" x14ac:dyDescent="0.25">
      <c r="A32" s="86" t="s">
        <v>179</v>
      </c>
      <c r="B32" s="915" t="s">
        <v>180</v>
      </c>
      <c r="C32" s="915"/>
      <c r="D32" s="915"/>
      <c r="E32" s="1"/>
      <c r="F32" s="931" t="s">
        <v>181</v>
      </c>
      <c r="G32" s="931"/>
      <c r="H32" s="931"/>
      <c r="I32" s="1"/>
      <c r="J32" s="931" t="s">
        <v>182</v>
      </c>
      <c r="K32" s="931"/>
      <c r="L32" s="931"/>
    </row>
    <row r="33" spans="1:17" x14ac:dyDescent="0.25">
      <c r="A33" s="90"/>
      <c r="B33" s="1205" t="s">
        <v>176</v>
      </c>
      <c r="C33" s="1205"/>
      <c r="D33" s="1205"/>
      <c r="E33" s="575"/>
      <c r="F33" s="1206" t="s">
        <v>183</v>
      </c>
      <c r="G33" s="1206"/>
      <c r="H33" s="1206"/>
      <c r="I33" s="575"/>
      <c r="J33" s="1205" t="s">
        <v>184</v>
      </c>
      <c r="K33" s="1205"/>
      <c r="L33" s="1205"/>
    </row>
    <row r="34" spans="1:17" x14ac:dyDescent="0.25">
      <c r="A34" s="86" t="s">
        <v>185</v>
      </c>
      <c r="B34" s="597"/>
      <c r="C34" s="598"/>
      <c r="D34" s="598"/>
      <c r="E34" s="599"/>
      <c r="F34" s="600"/>
      <c r="G34" s="598"/>
      <c r="H34" s="600"/>
    </row>
    <row r="35" spans="1:17" s="601" customFormat="1" ht="15.75" x14ac:dyDescent="0.25">
      <c r="A35" s="602"/>
      <c r="B35" s="602"/>
    </row>
    <row r="36" spans="1:17" s="572" customFormat="1" ht="12" customHeight="1" x14ac:dyDescent="0.2">
      <c r="A36" s="603" t="s">
        <v>496</v>
      </c>
    </row>
    <row r="37" spans="1:17" s="572" customFormat="1" ht="12" customHeight="1" x14ac:dyDescent="0.2">
      <c r="A37" s="603" t="s">
        <v>497</v>
      </c>
    </row>
    <row r="38" spans="1:17" x14ac:dyDescent="0.25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</row>
    <row r="39" spans="1:17" x14ac:dyDescent="0.25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</row>
    <row r="40" spans="1:17" x14ac:dyDescent="0.25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</row>
  </sheetData>
  <mergeCells count="54">
    <mergeCell ref="A2:B6"/>
    <mergeCell ref="C2:C6"/>
    <mergeCell ref="D2:G2"/>
    <mergeCell ref="H2:Q2"/>
    <mergeCell ref="D3:D6"/>
    <mergeCell ref="E3:G3"/>
    <mergeCell ref="H3:H6"/>
    <mergeCell ref="I3:Q3"/>
    <mergeCell ref="E4:E6"/>
    <mergeCell ref="F4:G4"/>
    <mergeCell ref="I4:K4"/>
    <mergeCell ref="L4:N4"/>
    <mergeCell ref="O4:Q4"/>
    <mergeCell ref="F5:F6"/>
    <mergeCell ref="G5:G6"/>
    <mergeCell ref="I5:I6"/>
    <mergeCell ref="J5:K5"/>
    <mergeCell ref="L5:L6"/>
    <mergeCell ref="M5:N5"/>
    <mergeCell ref="O5:O6"/>
    <mergeCell ref="P5:Q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30:D30"/>
    <mergeCell ref="J30:L30"/>
    <mergeCell ref="B31:D31"/>
    <mergeCell ref="F31:H31"/>
    <mergeCell ref="J31:L31"/>
    <mergeCell ref="B32:D32"/>
    <mergeCell ref="F32:H32"/>
    <mergeCell ref="J32:L32"/>
    <mergeCell ref="B33:D33"/>
    <mergeCell ref="F33:H33"/>
    <mergeCell ref="J33:L33"/>
  </mergeCells>
  <pageMargins left="0.70078740157480324" right="0.70078740157480324" top="0.75196850393700776" bottom="0.75196850393700776" header="0.3" footer="0.3"/>
  <pageSetup paperSize="9" scale="58" fitToWidth="0" orientation="landscape" useFirstPageNumber="1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AA35"/>
  <sheetViews>
    <sheetView showGridLines="0" view="pageBreakPreview" workbookViewId="0">
      <selection activeCell="S21" sqref="S21"/>
    </sheetView>
  </sheetViews>
  <sheetFormatPr defaultRowHeight="15" x14ac:dyDescent="0.25"/>
  <cols>
    <col min="1" max="1" width="17.28515625" style="270" customWidth="1"/>
    <col min="2" max="2" width="10.42578125" style="270" customWidth="1"/>
    <col min="3" max="3" width="9.85546875" style="270" customWidth="1"/>
    <col min="4" max="4" width="9.42578125" style="270" customWidth="1"/>
    <col min="5" max="5" width="7.7109375" style="270" customWidth="1"/>
    <col min="6" max="6" width="5.42578125" style="270" customWidth="1"/>
    <col min="7" max="7" width="6.28515625" style="270" customWidth="1"/>
    <col min="8" max="8" width="7.5703125" style="270" customWidth="1"/>
    <col min="9" max="9" width="7.7109375" style="270" customWidth="1"/>
    <col min="10" max="11" width="15.42578125" style="270" customWidth="1"/>
    <col min="12" max="12" width="5.28515625" style="270" customWidth="1"/>
    <col min="13" max="13" width="13.85546875" style="270" customWidth="1"/>
    <col min="14" max="14" width="8.7109375" style="270" customWidth="1"/>
    <col min="15" max="15" width="9.28515625" style="270" customWidth="1"/>
    <col min="16" max="16" width="13.28515625" style="270" customWidth="1"/>
    <col min="17" max="17" width="10.85546875" style="270" customWidth="1"/>
    <col min="18" max="18" width="8.85546875" style="270" customWidth="1"/>
    <col min="19" max="19" width="8.28515625" style="270" customWidth="1"/>
    <col min="20" max="20" width="7.28515625" style="270" customWidth="1"/>
    <col min="21" max="21" width="13.42578125" style="270" customWidth="1"/>
    <col min="22" max="22" width="8.5703125" style="270" customWidth="1"/>
    <col min="23" max="16384" width="9.140625" style="270"/>
  </cols>
  <sheetData>
    <row r="1" spans="1:27" x14ac:dyDescent="0.25">
      <c r="U1" s="1236" t="s">
        <v>498</v>
      </c>
      <c r="V1" s="1236"/>
    </row>
    <row r="2" spans="1:27" ht="39" customHeight="1" x14ac:dyDescent="0.25">
      <c r="A2" s="1204" t="s">
        <v>499</v>
      </c>
      <c r="B2" s="1204"/>
      <c r="C2" s="1204"/>
      <c r="D2" s="1204"/>
      <c r="E2" s="1204"/>
      <c r="F2" s="1204"/>
      <c r="G2" s="1204"/>
      <c r="H2" s="1204"/>
      <c r="I2" s="1204"/>
      <c r="J2" s="1204"/>
      <c r="K2" s="1204"/>
      <c r="L2" s="1204"/>
      <c r="M2" s="1204"/>
      <c r="N2" s="1204"/>
      <c r="O2" s="1204"/>
      <c r="P2" s="1204"/>
      <c r="Q2" s="1204"/>
      <c r="R2" s="1204"/>
      <c r="S2" s="1204"/>
      <c r="T2" s="1204"/>
      <c r="U2" s="1204"/>
      <c r="V2" s="1204"/>
    </row>
    <row r="3" spans="1:27" ht="13.5" customHeight="1" x14ac:dyDescent="0.25">
      <c r="A3" s="496"/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47"/>
      <c r="O3" s="47"/>
      <c r="P3" s="47"/>
      <c r="Q3" s="47"/>
      <c r="R3" s="47"/>
      <c r="S3" s="47"/>
      <c r="T3" s="47"/>
      <c r="U3" s="47"/>
      <c r="V3" s="47"/>
      <c r="X3" s="605"/>
      <c r="Y3" s="336"/>
      <c r="Z3" s="336"/>
      <c r="AA3" s="336"/>
    </row>
    <row r="4" spans="1:27" x14ac:dyDescent="0.25">
      <c r="A4" s="1"/>
      <c r="B4" s="1"/>
      <c r="C4" s="1"/>
      <c r="D4" s="1"/>
      <c r="E4" s="1"/>
      <c r="F4" s="1"/>
      <c r="G4" s="917" t="s">
        <v>500</v>
      </c>
      <c r="H4" s="917"/>
      <c r="I4" s="917"/>
      <c r="J4" s="917"/>
      <c r="K4" s="917"/>
      <c r="L4" s="917"/>
      <c r="M4" s="917"/>
      <c r="N4" s="917"/>
      <c r="O4" s="917"/>
      <c r="P4" s="1"/>
      <c r="Q4" s="47"/>
      <c r="R4" s="47"/>
      <c r="S4" s="47"/>
      <c r="T4" s="1"/>
      <c r="U4" s="1237" t="s">
        <v>2</v>
      </c>
      <c r="V4" s="1238"/>
      <c r="X4" s="1224"/>
      <c r="Y4" s="1224"/>
      <c r="Z4" s="1224"/>
      <c r="AA4" s="1224"/>
    </row>
    <row r="5" spans="1:27" x14ac:dyDescent="0.25">
      <c r="A5" s="1"/>
      <c r="B5" s="1"/>
      <c r="C5" s="1"/>
      <c r="D5" s="1"/>
      <c r="E5" s="917"/>
      <c r="F5" s="917"/>
      <c r="G5" s="917"/>
      <c r="H5" s="917"/>
      <c r="I5" s="84"/>
      <c r="J5" s="1"/>
      <c r="K5" s="1"/>
      <c r="L5" s="97"/>
      <c r="M5" s="606"/>
      <c r="N5" s="47"/>
      <c r="O5" s="47"/>
      <c r="P5" s="47"/>
      <c r="Q5" s="47"/>
      <c r="R5" s="47"/>
      <c r="S5" s="47"/>
      <c r="T5" s="97" t="s">
        <v>188</v>
      </c>
      <c r="U5" s="1239" t="s">
        <v>189</v>
      </c>
      <c r="V5" s="1240"/>
      <c r="X5" s="1224"/>
      <c r="Y5" s="1224"/>
      <c r="Z5" s="1224"/>
      <c r="AA5" s="1224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97"/>
      <c r="M6" s="84"/>
      <c r="N6" s="47"/>
      <c r="O6" s="47"/>
      <c r="P6" s="47"/>
      <c r="Q6" s="47"/>
      <c r="R6" s="47"/>
      <c r="S6" s="47"/>
      <c r="T6" s="97" t="s">
        <v>190</v>
      </c>
      <c r="U6" s="1241" t="s">
        <v>191</v>
      </c>
      <c r="V6" s="1242"/>
      <c r="X6" s="1224"/>
      <c r="Y6" s="1224"/>
      <c r="Z6" s="1224"/>
      <c r="AA6" s="1224"/>
    </row>
    <row r="7" spans="1:27" x14ac:dyDescent="0.25">
      <c r="A7" s="1"/>
      <c r="B7" s="1"/>
      <c r="C7" s="1"/>
      <c r="D7" s="959" t="s">
        <v>8</v>
      </c>
      <c r="E7" s="959"/>
      <c r="F7" s="959"/>
      <c r="G7" s="959"/>
      <c r="H7" s="959"/>
      <c r="I7" s="959"/>
      <c r="J7" s="959"/>
      <c r="K7" s="959"/>
      <c r="L7" s="959"/>
      <c r="M7" s="959"/>
      <c r="N7" s="959"/>
      <c r="O7" s="959"/>
      <c r="P7" s="959"/>
      <c r="Q7" s="47"/>
      <c r="R7" s="47"/>
      <c r="S7" s="47"/>
      <c r="T7" s="97" t="s">
        <v>5</v>
      </c>
      <c r="U7" s="1243">
        <v>2107004210</v>
      </c>
      <c r="V7" s="1244"/>
      <c r="X7" s="1224"/>
      <c r="Y7" s="1224"/>
      <c r="Z7" s="1224"/>
      <c r="AA7" s="1224"/>
    </row>
    <row r="8" spans="1:27" ht="11.25" customHeight="1" x14ac:dyDescent="0.25">
      <c r="A8" s="962" t="s">
        <v>192</v>
      </c>
      <c r="B8" s="962"/>
      <c r="C8" s="962"/>
      <c r="D8" s="1203"/>
      <c r="E8" s="1203"/>
      <c r="F8" s="1203"/>
      <c r="G8" s="1203"/>
      <c r="H8" s="1203"/>
      <c r="I8" s="1203"/>
      <c r="J8" s="1203"/>
      <c r="K8" s="1203"/>
      <c r="L8" s="1203"/>
      <c r="M8" s="1203"/>
      <c r="N8" s="1203"/>
      <c r="O8" s="1203"/>
      <c r="P8" s="1203"/>
      <c r="Q8" s="47"/>
      <c r="R8" s="47"/>
      <c r="S8" s="47"/>
      <c r="T8" s="97" t="s">
        <v>9</v>
      </c>
      <c r="U8" s="1229">
        <v>210701001</v>
      </c>
      <c r="V8" s="1230"/>
      <c r="X8" s="1224"/>
      <c r="Y8" s="1224"/>
      <c r="Z8" s="1224"/>
      <c r="AA8" s="1224"/>
    </row>
    <row r="9" spans="1:27" ht="15" customHeight="1" x14ac:dyDescent="0.25">
      <c r="A9" s="959" t="s">
        <v>193</v>
      </c>
      <c r="B9" s="959"/>
      <c r="C9" s="959"/>
      <c r="D9" s="1245" t="s">
        <v>11</v>
      </c>
      <c r="E9" s="1245"/>
      <c r="F9" s="1245"/>
      <c r="G9" s="1245"/>
      <c r="H9" s="1245"/>
      <c r="I9" s="1245"/>
      <c r="J9" s="1245"/>
      <c r="K9" s="1245"/>
      <c r="L9" s="1245"/>
      <c r="M9" s="1245"/>
      <c r="N9" s="1245"/>
      <c r="O9" s="1245"/>
      <c r="P9" s="1245"/>
      <c r="Q9" s="47"/>
      <c r="R9" s="47"/>
      <c r="S9" s="47"/>
      <c r="T9" s="97" t="s">
        <v>194</v>
      </c>
      <c r="U9" s="1246">
        <v>870</v>
      </c>
      <c r="V9" s="1247"/>
      <c r="X9" s="1224"/>
      <c r="Y9" s="1224"/>
      <c r="Z9" s="1224"/>
      <c r="AA9" s="1224"/>
    </row>
    <row r="10" spans="1:27" x14ac:dyDescent="0.25">
      <c r="A10" s="959"/>
      <c r="B10" s="959"/>
      <c r="C10" s="959"/>
      <c r="D10" s="1203"/>
      <c r="E10" s="1203"/>
      <c r="F10" s="1203"/>
      <c r="G10" s="1203"/>
      <c r="H10" s="1203"/>
      <c r="I10" s="1203"/>
      <c r="J10" s="1203"/>
      <c r="K10" s="1203"/>
      <c r="L10" s="1203"/>
      <c r="M10" s="1203"/>
      <c r="N10" s="1203"/>
      <c r="O10" s="1203"/>
      <c r="P10" s="1203"/>
      <c r="Q10" s="47"/>
      <c r="R10" s="47"/>
      <c r="S10" s="47"/>
      <c r="T10" s="97"/>
      <c r="U10" s="1248"/>
      <c r="V10" s="1249"/>
      <c r="X10" s="336"/>
      <c r="Y10" s="336"/>
      <c r="Z10" s="336"/>
      <c r="AA10" s="336"/>
    </row>
    <row r="11" spans="1:27" x14ac:dyDescent="0.25">
      <c r="A11" s="962" t="s">
        <v>13</v>
      </c>
      <c r="B11" s="962"/>
      <c r="C11" s="962"/>
      <c r="D11" s="16" t="s">
        <v>501</v>
      </c>
      <c r="E11" s="16"/>
      <c r="F11" s="16"/>
      <c r="G11" s="16"/>
      <c r="H11" s="16"/>
      <c r="I11" s="16"/>
      <c r="J11" s="16"/>
      <c r="K11" s="16"/>
      <c r="L11" s="607"/>
      <c r="M11" s="17"/>
      <c r="N11" s="608"/>
      <c r="O11" s="608"/>
      <c r="P11" s="608"/>
      <c r="Q11" s="47"/>
      <c r="R11" s="47"/>
      <c r="S11" s="47"/>
      <c r="T11" s="97" t="s">
        <v>195</v>
      </c>
      <c r="U11" s="1229">
        <v>97519000</v>
      </c>
      <c r="V11" s="1230"/>
      <c r="X11" s="1231"/>
      <c r="Y11" s="1231"/>
      <c r="Z11" s="1231"/>
      <c r="AA11" s="1231"/>
    </row>
    <row r="12" spans="1:27" x14ac:dyDescent="0.25">
      <c r="A12" s="962" t="s">
        <v>196</v>
      </c>
      <c r="B12" s="962"/>
      <c r="C12" s="962"/>
      <c r="D12" s="1"/>
      <c r="E12" s="1"/>
      <c r="F12" s="1"/>
      <c r="G12" s="1"/>
      <c r="H12" s="1"/>
      <c r="I12" s="1"/>
      <c r="J12" s="1"/>
      <c r="K12" s="499"/>
      <c r="L12" s="499"/>
      <c r="M12" s="3"/>
      <c r="N12" s="47"/>
      <c r="O12" s="47"/>
      <c r="P12" s="47"/>
      <c r="Q12" s="47"/>
      <c r="R12" s="47"/>
      <c r="S12" s="47"/>
      <c r="T12" s="499"/>
      <c r="U12" s="1232"/>
      <c r="V12" s="1233"/>
      <c r="X12" s="1231"/>
      <c r="Y12" s="1231"/>
      <c r="Z12" s="1231"/>
      <c r="AA12" s="1231"/>
    </row>
    <row r="13" spans="1:27" ht="1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47"/>
      <c r="O13" s="47"/>
      <c r="P13" s="47"/>
      <c r="Q13" s="47"/>
      <c r="R13" s="47"/>
      <c r="S13" s="47"/>
      <c r="T13" s="47"/>
      <c r="U13" s="47"/>
      <c r="V13" s="47"/>
      <c r="X13" s="1231"/>
      <c r="Y13" s="1231"/>
      <c r="Z13" s="1231"/>
      <c r="AA13" s="1231"/>
    </row>
    <row r="14" spans="1:27" ht="39" customHeight="1" x14ac:dyDescent="0.25">
      <c r="A14" s="933" t="s">
        <v>20</v>
      </c>
      <c r="B14" s="945" t="s">
        <v>443</v>
      </c>
      <c r="C14" s="938" t="s">
        <v>445</v>
      </c>
      <c r="D14" s="945" t="s">
        <v>502</v>
      </c>
      <c r="E14" s="948" t="s">
        <v>503</v>
      </c>
      <c r="F14" s="936"/>
      <c r="G14" s="945" t="s">
        <v>200</v>
      </c>
      <c r="H14" s="938" t="s">
        <v>435</v>
      </c>
      <c r="I14" s="948" t="s">
        <v>449</v>
      </c>
      <c r="J14" s="949"/>
      <c r="K14" s="949"/>
      <c r="L14" s="936"/>
      <c r="M14" s="950" t="s">
        <v>504</v>
      </c>
      <c r="N14" s="948" t="s">
        <v>505</v>
      </c>
      <c r="O14" s="949"/>
      <c r="P14" s="949"/>
      <c r="Q14" s="949"/>
      <c r="R14" s="107"/>
      <c r="S14" s="948" t="s">
        <v>506</v>
      </c>
      <c r="T14" s="1227"/>
      <c r="U14" s="1227"/>
      <c r="V14" s="1199"/>
      <c r="X14" s="1231"/>
      <c r="Y14" s="1231"/>
      <c r="Z14" s="1231"/>
      <c r="AA14" s="1231"/>
    </row>
    <row r="15" spans="1:27" x14ac:dyDescent="0.25">
      <c r="A15" s="941"/>
      <c r="B15" s="946"/>
      <c r="C15" s="938"/>
      <c r="D15" s="946"/>
      <c r="E15" s="950" t="s">
        <v>507</v>
      </c>
      <c r="F15" s="945" t="s">
        <v>451</v>
      </c>
      <c r="G15" s="946"/>
      <c r="H15" s="938"/>
      <c r="I15" s="950" t="s">
        <v>206</v>
      </c>
      <c r="J15" s="948" t="s">
        <v>108</v>
      </c>
      <c r="K15" s="949"/>
      <c r="L15" s="936"/>
      <c r="M15" s="951"/>
      <c r="N15" s="950" t="s">
        <v>206</v>
      </c>
      <c r="O15" s="948" t="s">
        <v>108</v>
      </c>
      <c r="P15" s="949"/>
      <c r="Q15" s="949"/>
      <c r="R15" s="936"/>
      <c r="S15" s="112"/>
      <c r="T15" s="948" t="s">
        <v>108</v>
      </c>
      <c r="U15" s="949"/>
      <c r="V15" s="1218"/>
      <c r="X15" s="1231"/>
      <c r="Y15" s="1231"/>
      <c r="Z15" s="1231"/>
      <c r="AA15" s="1231"/>
    </row>
    <row r="16" spans="1:27" ht="26.25" customHeight="1" x14ac:dyDescent="0.25">
      <c r="A16" s="941"/>
      <c r="B16" s="946"/>
      <c r="C16" s="938"/>
      <c r="D16" s="946"/>
      <c r="E16" s="951"/>
      <c r="F16" s="946"/>
      <c r="G16" s="946"/>
      <c r="H16" s="938"/>
      <c r="I16" s="951"/>
      <c r="J16" s="938" t="s">
        <v>452</v>
      </c>
      <c r="K16" s="938"/>
      <c r="L16" s="938" t="s">
        <v>453</v>
      </c>
      <c r="M16" s="951"/>
      <c r="N16" s="951"/>
      <c r="O16" s="950" t="s">
        <v>508</v>
      </c>
      <c r="P16" s="1227"/>
      <c r="Q16" s="934"/>
      <c r="R16" s="945" t="s">
        <v>509</v>
      </c>
      <c r="S16" s="951" t="s">
        <v>206</v>
      </c>
      <c r="T16" s="938" t="s">
        <v>510</v>
      </c>
      <c r="U16" s="938"/>
      <c r="V16" s="1191" t="s">
        <v>511</v>
      </c>
      <c r="X16" s="1231"/>
      <c r="Y16" s="1231"/>
      <c r="Z16" s="1231"/>
      <c r="AA16" s="1231"/>
    </row>
    <row r="17" spans="1:27" ht="54.75" customHeight="1" x14ac:dyDescent="0.25">
      <c r="A17" s="943"/>
      <c r="B17" s="947"/>
      <c r="C17" s="938"/>
      <c r="D17" s="947"/>
      <c r="E17" s="952"/>
      <c r="F17" s="947"/>
      <c r="G17" s="947"/>
      <c r="H17" s="1234"/>
      <c r="I17" s="952"/>
      <c r="J17" s="111" t="s">
        <v>512</v>
      </c>
      <c r="K17" s="111" t="s">
        <v>458</v>
      </c>
      <c r="L17" s="938"/>
      <c r="M17" s="1235"/>
      <c r="N17" s="952"/>
      <c r="O17" s="111" t="s">
        <v>454</v>
      </c>
      <c r="P17" s="111" t="s">
        <v>455</v>
      </c>
      <c r="Q17" s="106" t="s">
        <v>513</v>
      </c>
      <c r="R17" s="947"/>
      <c r="S17" s="1228"/>
      <c r="T17" s="609" t="s">
        <v>206</v>
      </c>
      <c r="U17" s="111" t="s">
        <v>514</v>
      </c>
      <c r="V17" s="1191"/>
      <c r="X17" s="336"/>
      <c r="Y17" s="336"/>
      <c r="Z17" s="336"/>
      <c r="AA17" s="336"/>
    </row>
    <row r="18" spans="1:27" s="575" customFormat="1" ht="12.75" x14ac:dyDescent="0.2">
      <c r="A18" s="150">
        <v>1</v>
      </c>
      <c r="B18" s="111">
        <v>2</v>
      </c>
      <c r="C18" s="105">
        <v>3</v>
      </c>
      <c r="D18" s="104">
        <v>4</v>
      </c>
      <c r="E18" s="105">
        <v>5</v>
      </c>
      <c r="F18" s="105">
        <v>6</v>
      </c>
      <c r="G18" s="104">
        <v>7</v>
      </c>
      <c r="H18" s="104">
        <v>8</v>
      </c>
      <c r="I18" s="104">
        <v>9</v>
      </c>
      <c r="J18" s="105">
        <v>10</v>
      </c>
      <c r="K18" s="105">
        <v>11</v>
      </c>
      <c r="L18" s="109">
        <v>12</v>
      </c>
      <c r="M18" s="109">
        <v>13</v>
      </c>
      <c r="N18" s="105">
        <v>14</v>
      </c>
      <c r="O18" s="105">
        <v>15</v>
      </c>
      <c r="P18" s="105">
        <v>16</v>
      </c>
      <c r="Q18" s="105">
        <v>17</v>
      </c>
      <c r="R18" s="105">
        <v>18</v>
      </c>
      <c r="S18" s="105">
        <v>19</v>
      </c>
      <c r="T18" s="105">
        <v>20</v>
      </c>
      <c r="U18" s="105">
        <v>21</v>
      </c>
      <c r="V18" s="576">
        <v>22</v>
      </c>
      <c r="X18" s="1224"/>
      <c r="Y18" s="1224"/>
      <c r="Z18" s="1224"/>
      <c r="AA18" s="1224"/>
    </row>
    <row r="19" spans="1:27" ht="89.25" x14ac:dyDescent="0.25">
      <c r="A19" s="503" t="s">
        <v>515</v>
      </c>
      <c r="B19" s="521" t="s">
        <v>516</v>
      </c>
      <c r="C19" s="610">
        <v>97519000</v>
      </c>
      <c r="D19" s="611" t="s">
        <v>517</v>
      </c>
      <c r="E19" s="612" t="s">
        <v>466</v>
      </c>
      <c r="F19" s="613" t="s">
        <v>467</v>
      </c>
      <c r="G19" s="614" t="s">
        <v>88</v>
      </c>
      <c r="H19" s="615">
        <f>I19+N19</f>
        <v>1211</v>
      </c>
      <c r="I19" s="615">
        <f>J19+K19+L19</f>
        <v>1211</v>
      </c>
      <c r="J19" s="615">
        <v>1211</v>
      </c>
      <c r="K19" s="615"/>
      <c r="L19" s="615"/>
      <c r="M19" s="615"/>
      <c r="N19" s="615"/>
      <c r="O19" s="615"/>
      <c r="P19" s="615"/>
      <c r="Q19" s="615"/>
      <c r="R19" s="615"/>
      <c r="S19" s="615">
        <f>T19+V19</f>
        <v>8410.0300000000007</v>
      </c>
      <c r="T19" s="615"/>
      <c r="U19" s="616"/>
      <c r="V19" s="617">
        <v>8410.0300000000007</v>
      </c>
      <c r="X19" s="1224"/>
      <c r="Y19" s="1224"/>
      <c r="Z19" s="1224"/>
      <c r="AA19" s="1224"/>
    </row>
    <row r="20" spans="1:27" x14ac:dyDescent="0.25">
      <c r="A20" s="150"/>
      <c r="B20" s="136"/>
      <c r="C20" s="618"/>
      <c r="D20" s="619"/>
      <c r="E20" s="620"/>
      <c r="F20" s="621"/>
      <c r="G20" s="622" t="s">
        <v>518</v>
      </c>
      <c r="H20" s="623"/>
      <c r="I20" s="623"/>
      <c r="J20" s="623"/>
      <c r="K20" s="623"/>
      <c r="L20" s="623"/>
      <c r="M20" s="623"/>
      <c r="N20" s="623"/>
      <c r="O20" s="623"/>
      <c r="P20" s="623"/>
      <c r="Q20" s="623"/>
      <c r="R20" s="623"/>
      <c r="S20" s="623"/>
      <c r="T20" s="623"/>
      <c r="U20" s="624"/>
      <c r="V20" s="625"/>
      <c r="X20" s="1224"/>
      <c r="Y20" s="1224"/>
      <c r="Z20" s="1224"/>
      <c r="AA20" s="1224"/>
    </row>
    <row r="21" spans="1:27" x14ac:dyDescent="0.25">
      <c r="A21" s="150"/>
      <c r="B21" s="136"/>
      <c r="C21" s="626"/>
      <c r="D21" s="627"/>
      <c r="E21" s="628"/>
      <c r="F21" s="629"/>
      <c r="G21" s="630" t="s">
        <v>519</v>
      </c>
      <c r="H21" s="631"/>
      <c r="I21" s="631"/>
      <c r="J21" s="631"/>
      <c r="K21" s="631"/>
      <c r="L21" s="631"/>
      <c r="M21" s="631"/>
      <c r="N21" s="631"/>
      <c r="O21" s="631"/>
      <c r="P21" s="631"/>
      <c r="Q21" s="631"/>
      <c r="R21" s="631"/>
      <c r="S21" s="631"/>
      <c r="T21" s="631"/>
      <c r="U21" s="632"/>
      <c r="V21" s="633"/>
      <c r="X21" s="1224"/>
      <c r="Y21" s="1224"/>
      <c r="Z21" s="1224"/>
      <c r="AA21" s="1224"/>
    </row>
    <row r="22" spans="1:27" x14ac:dyDescent="0.25">
      <c r="A22" s="939" t="s">
        <v>171</v>
      </c>
      <c r="B22" s="939"/>
      <c r="C22" s="1225"/>
      <c r="D22" s="1225"/>
      <c r="E22" s="1225"/>
      <c r="F22" s="1225"/>
      <c r="G22" s="635">
        <v>9000</v>
      </c>
      <c r="H22" s="636">
        <f>H19</f>
        <v>1211</v>
      </c>
      <c r="I22" s="637">
        <f>I19</f>
        <v>1211</v>
      </c>
      <c r="J22" s="637">
        <f>J19</f>
        <v>1211</v>
      </c>
      <c r="K22" s="637"/>
      <c r="L22" s="637"/>
      <c r="M22" s="637"/>
      <c r="N22" s="637"/>
      <c r="O22" s="637"/>
      <c r="P22" s="637"/>
      <c r="Q22" s="637"/>
      <c r="R22" s="637"/>
      <c r="S22" s="637">
        <f>S19</f>
        <v>8410.0300000000007</v>
      </c>
      <c r="T22" s="637"/>
      <c r="U22" s="637"/>
      <c r="V22" s="638">
        <f>V19</f>
        <v>8410.0300000000007</v>
      </c>
      <c r="X22" s="1224"/>
      <c r="Y22" s="1224"/>
      <c r="Z22" s="1224"/>
      <c r="AA22" s="1224"/>
    </row>
    <row r="23" spans="1:27" ht="15.75" customHeight="1" x14ac:dyDescent="0.25">
      <c r="A23" s="634"/>
      <c r="B23" s="639"/>
      <c r="C23" s="639"/>
      <c r="D23" s="639"/>
      <c r="E23" s="639"/>
      <c r="F23" s="639"/>
      <c r="G23" s="639"/>
      <c r="H23" s="570"/>
      <c r="I23" s="570"/>
      <c r="J23" s="570"/>
      <c r="K23" s="570"/>
      <c r="L23" s="570"/>
      <c r="M23" s="570"/>
      <c r="X23" s="1224"/>
      <c r="Y23" s="1224"/>
      <c r="Z23" s="1224"/>
      <c r="AA23" s="1224"/>
    </row>
    <row r="24" spans="1:27" ht="39" x14ac:dyDescent="0.25">
      <c r="A24" s="78" t="s">
        <v>173</v>
      </c>
      <c r="B24" s="1226" t="s">
        <v>174</v>
      </c>
      <c r="C24" s="1226"/>
      <c r="E24" s="593"/>
      <c r="F24" s="594"/>
      <c r="G24" s="595"/>
      <c r="I24" s="931" t="s">
        <v>175</v>
      </c>
      <c r="J24" s="931"/>
      <c r="K24" s="931"/>
      <c r="X24" s="1224"/>
      <c r="Y24" s="1224"/>
      <c r="Z24" s="1224"/>
      <c r="AA24" s="1224"/>
    </row>
    <row r="25" spans="1:27" ht="15" customHeight="1" x14ac:dyDescent="0.25">
      <c r="A25" s="86"/>
      <c r="B25" s="1205" t="s">
        <v>176</v>
      </c>
      <c r="C25" s="1205"/>
      <c r="D25" s="575"/>
      <c r="E25" s="1206" t="s">
        <v>177</v>
      </c>
      <c r="F25" s="1206"/>
      <c r="G25" s="1206"/>
      <c r="H25" s="575"/>
      <c r="I25" s="1205" t="s">
        <v>178</v>
      </c>
      <c r="J25" s="1205"/>
      <c r="K25" s="1205"/>
    </row>
    <row r="26" spans="1:27" ht="18.75" customHeight="1" x14ac:dyDescent="0.25">
      <c r="A26" s="86" t="s">
        <v>179</v>
      </c>
      <c r="B26" s="915" t="s">
        <v>180</v>
      </c>
      <c r="C26" s="915"/>
      <c r="D26" s="1"/>
      <c r="E26" s="931" t="s">
        <v>181</v>
      </c>
      <c r="F26" s="931"/>
      <c r="G26" s="931"/>
      <c r="H26" s="1"/>
      <c r="I26" s="931" t="s">
        <v>182</v>
      </c>
      <c r="J26" s="931"/>
      <c r="K26" s="931"/>
      <c r="X26" s="1222"/>
      <c r="Y26" s="1222"/>
      <c r="Z26" s="1222"/>
      <c r="AA26" s="1222"/>
    </row>
    <row r="27" spans="1:27" ht="15" customHeight="1" x14ac:dyDescent="0.25">
      <c r="A27" s="90"/>
      <c r="B27" s="1205" t="s">
        <v>176</v>
      </c>
      <c r="C27" s="1205"/>
      <c r="D27" s="575"/>
      <c r="E27" s="1206" t="s">
        <v>183</v>
      </c>
      <c r="F27" s="1206"/>
      <c r="G27" s="1206"/>
      <c r="H27" s="575"/>
      <c r="I27" s="1205" t="s">
        <v>184</v>
      </c>
      <c r="J27" s="1205"/>
      <c r="K27" s="1205"/>
      <c r="X27" s="1222"/>
      <c r="Y27" s="1222"/>
      <c r="Z27" s="1222"/>
      <c r="AA27" s="1222"/>
    </row>
    <row r="28" spans="1:27" x14ac:dyDescent="0.25">
      <c r="A28" s="1223" t="s">
        <v>185</v>
      </c>
      <c r="B28" s="1223"/>
      <c r="C28" s="598"/>
      <c r="D28" s="599"/>
      <c r="E28" s="600"/>
      <c r="F28" s="598"/>
      <c r="G28" s="600"/>
      <c r="X28" s="1222"/>
      <c r="Y28" s="1222"/>
      <c r="Z28" s="1222"/>
      <c r="AA28" s="1222"/>
    </row>
    <row r="29" spans="1:27" x14ac:dyDescent="0.25">
      <c r="X29" s="1222"/>
      <c r="Y29" s="1222"/>
      <c r="Z29" s="1222"/>
      <c r="AA29" s="1222"/>
    </row>
    <row r="30" spans="1:27" x14ac:dyDescent="0.25">
      <c r="X30" s="1222"/>
      <c r="Y30" s="1222"/>
      <c r="Z30" s="1222"/>
      <c r="AA30" s="1222"/>
    </row>
    <row r="31" spans="1:27" x14ac:dyDescent="0.25">
      <c r="X31" s="1222"/>
      <c r="Y31" s="1222"/>
      <c r="Z31" s="1222"/>
      <c r="AA31" s="1222"/>
    </row>
    <row r="35" spans="24:27" x14ac:dyDescent="0.25">
      <c r="X35" s="575"/>
      <c r="Y35" s="575"/>
      <c r="Z35" s="575"/>
      <c r="AA35" s="575"/>
    </row>
  </sheetData>
  <mergeCells count="60">
    <mergeCell ref="U1:V1"/>
    <mergeCell ref="A2:V2"/>
    <mergeCell ref="G4:O4"/>
    <mergeCell ref="U4:V4"/>
    <mergeCell ref="X4:AA9"/>
    <mergeCell ref="E5:H5"/>
    <mergeCell ref="U5:V5"/>
    <mergeCell ref="U6:V6"/>
    <mergeCell ref="D7:P8"/>
    <mergeCell ref="U7:V7"/>
    <mergeCell ref="A8:C8"/>
    <mergeCell ref="U8:V8"/>
    <mergeCell ref="A9:C10"/>
    <mergeCell ref="D9:P10"/>
    <mergeCell ref="U9:V10"/>
    <mergeCell ref="A11:C11"/>
    <mergeCell ref="U11:V11"/>
    <mergeCell ref="X11:AA16"/>
    <mergeCell ref="A12:C12"/>
    <mergeCell ref="U12:V12"/>
    <mergeCell ref="A14:A17"/>
    <mergeCell ref="B14:B17"/>
    <mergeCell ref="C14:C17"/>
    <mergeCell ref="D14:D17"/>
    <mergeCell ref="E14:F14"/>
    <mergeCell ref="G14:G17"/>
    <mergeCell ref="H14:H17"/>
    <mergeCell ref="I14:L14"/>
    <mergeCell ref="M14:M17"/>
    <mergeCell ref="N14:Q14"/>
    <mergeCell ref="S14:V14"/>
    <mergeCell ref="E15:E17"/>
    <mergeCell ref="F15:F17"/>
    <mergeCell ref="I15:I17"/>
    <mergeCell ref="J15:L15"/>
    <mergeCell ref="N15:N17"/>
    <mergeCell ref="O15:R15"/>
    <mergeCell ref="T15:V15"/>
    <mergeCell ref="J16:K16"/>
    <mergeCell ref="L16:L17"/>
    <mergeCell ref="O16:Q16"/>
    <mergeCell ref="R16:R17"/>
    <mergeCell ref="S16:S17"/>
    <mergeCell ref="T16:U16"/>
    <mergeCell ref="V16:V17"/>
    <mergeCell ref="X18:AA24"/>
    <mergeCell ref="A22:F22"/>
    <mergeCell ref="B24:C24"/>
    <mergeCell ref="I24:K24"/>
    <mergeCell ref="B25:C25"/>
    <mergeCell ref="E25:G25"/>
    <mergeCell ref="I25:K25"/>
    <mergeCell ref="B26:C26"/>
    <mergeCell ref="E26:G26"/>
    <mergeCell ref="I26:K26"/>
    <mergeCell ref="X26:AA31"/>
    <mergeCell ref="B27:C27"/>
    <mergeCell ref="E27:G27"/>
    <mergeCell ref="I27:K27"/>
    <mergeCell ref="A28:B28"/>
  </mergeCells>
  <pageMargins left="0.70866141732283472" right="0.39370078740157477" top="0.59055118110236249" bottom="0.39370078740157477" header="0.15748031496062992" footer="0"/>
  <pageSetup paperSize="9" scale="61" firstPageNumber="11" fitToHeight="0" orientation="landscape" useFirstPageNumber="1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58"/>
  <sheetViews>
    <sheetView showGridLines="0" view="pageBreakPreview" zoomScale="85" workbookViewId="0">
      <selection activeCell="N46" sqref="N46"/>
    </sheetView>
  </sheetViews>
  <sheetFormatPr defaultRowHeight="12.75" x14ac:dyDescent="0.2"/>
  <cols>
    <col min="1" max="1" width="25.28515625" style="1" customWidth="1"/>
    <col min="2" max="2" width="6.7109375" style="1" customWidth="1"/>
    <col min="3" max="3" width="6.28515625" style="1" customWidth="1"/>
    <col min="4" max="4" width="12.42578125" style="1" customWidth="1"/>
    <col min="5" max="5" width="6" style="1" customWidth="1"/>
    <col min="6" max="6" width="7" style="1" customWidth="1"/>
    <col min="7" max="7" width="11.5703125" style="1" customWidth="1"/>
    <col min="8" max="8" width="13" style="1" customWidth="1"/>
    <col min="9" max="9" width="5" style="1" customWidth="1"/>
    <col min="10" max="10" width="8.28515625" style="1" customWidth="1"/>
    <col min="11" max="11" width="12.5703125" style="1" customWidth="1"/>
    <col min="12" max="12" width="9.42578125" style="1" customWidth="1"/>
    <col min="13" max="13" width="16.28515625" style="1" customWidth="1"/>
    <col min="14" max="14" width="25.28515625" style="1" customWidth="1"/>
    <col min="15" max="15" width="16.28515625" style="1" customWidth="1"/>
    <col min="16" max="16" width="14.140625" style="1" customWidth="1"/>
    <col min="17" max="17" width="13.42578125" style="1" customWidth="1"/>
    <col min="18" max="18" width="15.28515625" style="1" customWidth="1"/>
    <col min="19" max="16384" width="9.140625" style="1"/>
  </cols>
  <sheetData>
    <row r="1" spans="1:18" x14ac:dyDescent="0.2">
      <c r="R1" s="1" t="s">
        <v>520</v>
      </c>
    </row>
    <row r="2" spans="1:18" ht="32.25" customHeight="1" x14ac:dyDescent="0.2">
      <c r="A2" s="963" t="s">
        <v>521</v>
      </c>
      <c r="B2" s="940"/>
      <c r="C2" s="940"/>
      <c r="D2" s="940"/>
      <c r="E2" s="940"/>
      <c r="F2" s="940"/>
      <c r="G2" s="964"/>
      <c r="H2" s="964"/>
      <c r="I2" s="964"/>
      <c r="J2" s="964"/>
      <c r="K2" s="964"/>
      <c r="L2" s="964"/>
      <c r="M2" s="964"/>
      <c r="N2" s="964"/>
      <c r="O2" s="964"/>
      <c r="P2" s="964"/>
      <c r="Q2" s="964"/>
      <c r="R2" s="964"/>
    </row>
    <row r="3" spans="1:18" ht="12" customHeight="1" x14ac:dyDescent="0.2">
      <c r="A3" s="95"/>
      <c r="B3" s="95"/>
      <c r="C3" s="95"/>
      <c r="D3" s="95"/>
      <c r="E3" s="95"/>
      <c r="F3" s="95"/>
    </row>
    <row r="4" spans="1:18" x14ac:dyDescent="0.2">
      <c r="A4" s="95"/>
      <c r="F4" s="912" t="s">
        <v>354</v>
      </c>
      <c r="G4" s="912"/>
      <c r="H4" s="912"/>
      <c r="I4" s="912"/>
      <c r="J4" s="912"/>
      <c r="K4" s="912"/>
      <c r="L4" s="912"/>
      <c r="M4" s="912"/>
      <c r="N4" s="912"/>
      <c r="P4" s="5"/>
      <c r="Q4" s="6"/>
      <c r="R4" s="7" t="s">
        <v>2</v>
      </c>
    </row>
    <row r="5" spans="1:18" x14ac:dyDescent="0.2">
      <c r="A5" s="9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9"/>
      <c r="Q5" s="9" t="s">
        <v>4</v>
      </c>
      <c r="R5" s="640" t="s">
        <v>189</v>
      </c>
    </row>
    <row r="6" spans="1:18" x14ac:dyDescent="0.2">
      <c r="A6" s="95"/>
      <c r="P6" s="1254" t="s">
        <v>190</v>
      </c>
      <c r="Q6" s="1255"/>
      <c r="R6" s="14" t="s">
        <v>191</v>
      </c>
    </row>
    <row r="7" spans="1:18" ht="36.75" customHeight="1" x14ac:dyDescent="0.2">
      <c r="A7" s="95"/>
      <c r="D7" s="965" t="s">
        <v>522</v>
      </c>
      <c r="E7" s="965"/>
      <c r="F7" s="965"/>
      <c r="G7" s="965"/>
      <c r="H7" s="965"/>
      <c r="I7" s="965"/>
      <c r="J7" s="965"/>
      <c r="K7" s="965"/>
      <c r="L7" s="965"/>
      <c r="M7" s="965"/>
      <c r="N7" s="965"/>
      <c r="O7" s="965"/>
      <c r="P7" s="9"/>
      <c r="Q7" s="11" t="s">
        <v>5</v>
      </c>
      <c r="R7" s="14">
        <v>2107004210</v>
      </c>
    </row>
    <row r="8" spans="1:18" ht="1.5" customHeight="1" x14ac:dyDescent="0.2">
      <c r="A8" s="965" t="s">
        <v>192</v>
      </c>
      <c r="B8" s="965"/>
      <c r="C8" s="965"/>
      <c r="D8" s="913"/>
      <c r="E8" s="913"/>
      <c r="F8" s="913"/>
      <c r="G8" s="913"/>
      <c r="H8" s="913"/>
      <c r="I8" s="913"/>
      <c r="J8" s="913"/>
      <c r="K8" s="913"/>
      <c r="L8" s="913"/>
      <c r="M8" s="913"/>
      <c r="N8" s="913"/>
      <c r="O8" s="913"/>
      <c r="P8" s="11"/>
      <c r="Q8" s="11" t="s">
        <v>9</v>
      </c>
      <c r="R8" s="14">
        <v>210701001</v>
      </c>
    </row>
    <row r="9" spans="1:18" ht="26.25" customHeight="1" x14ac:dyDescent="0.2">
      <c r="A9" s="965" t="s">
        <v>287</v>
      </c>
      <c r="B9" s="965"/>
      <c r="C9" s="965"/>
      <c r="D9" s="914" t="s">
        <v>11</v>
      </c>
      <c r="E9" s="914"/>
      <c r="F9" s="914"/>
      <c r="G9" s="914"/>
      <c r="H9" s="914"/>
      <c r="I9" s="914"/>
      <c r="J9" s="914"/>
      <c r="K9" s="914"/>
      <c r="L9" s="914"/>
      <c r="M9" s="914"/>
      <c r="N9" s="914"/>
      <c r="O9" s="914"/>
      <c r="P9" s="11"/>
      <c r="Q9" s="11" t="s">
        <v>252</v>
      </c>
      <c r="R9" s="14">
        <v>870</v>
      </c>
    </row>
    <row r="10" spans="1:18" x14ac:dyDescent="0.2">
      <c r="A10" s="965" t="s">
        <v>13</v>
      </c>
      <c r="B10" s="965"/>
      <c r="C10" s="965"/>
      <c r="D10" s="914" t="s">
        <v>501</v>
      </c>
      <c r="E10" s="914"/>
      <c r="F10" s="914"/>
      <c r="G10" s="914"/>
      <c r="H10" s="914"/>
      <c r="I10" s="914"/>
      <c r="J10" s="914"/>
      <c r="K10" s="914"/>
      <c r="L10" s="914"/>
      <c r="M10" s="15"/>
      <c r="N10" s="15"/>
      <c r="O10" s="15"/>
      <c r="P10" s="11"/>
      <c r="Q10" s="11" t="s">
        <v>15</v>
      </c>
      <c r="R10" s="14">
        <v>97519000</v>
      </c>
    </row>
    <row r="11" spans="1:18" x14ac:dyDescent="0.2">
      <c r="A11" s="1253" t="s">
        <v>196</v>
      </c>
      <c r="B11" s="1253"/>
      <c r="C11" s="1253"/>
      <c r="D11" s="3"/>
      <c r="E11" s="3"/>
      <c r="F11" s="3"/>
      <c r="G11" s="3"/>
      <c r="H11" s="3"/>
      <c r="I11" s="3"/>
      <c r="J11" s="3"/>
      <c r="P11" s="18"/>
      <c r="Q11" s="18"/>
      <c r="R11" s="20"/>
    </row>
    <row r="12" spans="1:18" ht="21" customHeight="1" x14ac:dyDescent="0.2">
      <c r="A12" s="940" t="s">
        <v>523</v>
      </c>
      <c r="B12" s="940"/>
      <c r="C12" s="940"/>
      <c r="D12" s="940"/>
      <c r="E12" s="940"/>
      <c r="F12" s="940"/>
      <c r="G12" s="940"/>
      <c r="H12" s="940"/>
      <c r="I12" s="940"/>
      <c r="J12" s="940"/>
      <c r="K12" s="940"/>
      <c r="L12" s="940"/>
      <c r="M12" s="940"/>
      <c r="N12" s="940"/>
      <c r="O12" s="940"/>
      <c r="P12" s="940"/>
      <c r="Q12" s="940"/>
      <c r="R12" s="940"/>
    </row>
    <row r="13" spans="1:18" ht="33" customHeight="1" x14ac:dyDescent="0.2">
      <c r="A13" s="933" t="s">
        <v>485</v>
      </c>
      <c r="B13" s="1227"/>
      <c r="C13" s="945" t="s">
        <v>443</v>
      </c>
      <c r="D13" s="938" t="s">
        <v>448</v>
      </c>
      <c r="E13" s="938"/>
      <c r="F13" s="945" t="s">
        <v>200</v>
      </c>
      <c r="G13" s="938" t="s">
        <v>524</v>
      </c>
      <c r="H13" s="950" t="s">
        <v>525</v>
      </c>
      <c r="I13" s="1227"/>
      <c r="J13" s="934"/>
      <c r="K13" s="938" t="s">
        <v>526</v>
      </c>
      <c r="L13" s="938"/>
      <c r="M13" s="950" t="s">
        <v>527</v>
      </c>
      <c r="N13" s="934"/>
      <c r="O13" s="938" t="s">
        <v>528</v>
      </c>
      <c r="P13" s="938" t="s">
        <v>529</v>
      </c>
      <c r="Q13" s="938"/>
      <c r="R13" s="1191" t="s">
        <v>530</v>
      </c>
    </row>
    <row r="14" spans="1:18" ht="60.75" customHeight="1" x14ac:dyDescent="0.2">
      <c r="A14" s="943"/>
      <c r="B14" s="915"/>
      <c r="C14" s="947"/>
      <c r="D14" s="105" t="s">
        <v>210</v>
      </c>
      <c r="E14" s="105" t="s">
        <v>451</v>
      </c>
      <c r="F14" s="946"/>
      <c r="G14" s="938"/>
      <c r="H14" s="105" t="s">
        <v>210</v>
      </c>
      <c r="I14" s="105" t="s">
        <v>5</v>
      </c>
      <c r="J14" s="105" t="s">
        <v>531</v>
      </c>
      <c r="K14" s="105" t="s">
        <v>532</v>
      </c>
      <c r="L14" s="105" t="s">
        <v>533</v>
      </c>
      <c r="M14" s="105" t="s">
        <v>534</v>
      </c>
      <c r="N14" s="105" t="s">
        <v>535</v>
      </c>
      <c r="O14" s="938"/>
      <c r="P14" s="105" t="s">
        <v>536</v>
      </c>
      <c r="Q14" s="105" t="s">
        <v>537</v>
      </c>
      <c r="R14" s="1191"/>
    </row>
    <row r="15" spans="1:18" ht="12.75" customHeight="1" x14ac:dyDescent="0.2">
      <c r="A15" s="935">
        <v>1</v>
      </c>
      <c r="B15" s="936"/>
      <c r="C15" s="106">
        <v>2</v>
      </c>
      <c r="D15" s="111">
        <v>3</v>
      </c>
      <c r="E15" s="111">
        <v>4</v>
      </c>
      <c r="F15" s="105">
        <v>5</v>
      </c>
      <c r="G15" s="105">
        <v>6</v>
      </c>
      <c r="H15" s="105">
        <v>7</v>
      </c>
      <c r="I15" s="105">
        <v>8</v>
      </c>
      <c r="J15" s="105">
        <v>9</v>
      </c>
      <c r="K15" s="105">
        <v>10</v>
      </c>
      <c r="L15" s="105">
        <v>11</v>
      </c>
      <c r="M15" s="105">
        <v>12</v>
      </c>
      <c r="N15" s="105">
        <v>13</v>
      </c>
      <c r="O15" s="105">
        <v>14</v>
      </c>
      <c r="P15" s="105">
        <v>15</v>
      </c>
      <c r="Q15" s="105">
        <v>16</v>
      </c>
      <c r="R15" s="576">
        <v>17</v>
      </c>
    </row>
    <row r="16" spans="1:18" x14ac:dyDescent="0.2">
      <c r="A16" s="1169" t="s">
        <v>460</v>
      </c>
      <c r="B16" s="1170"/>
      <c r="C16" s="536" t="s">
        <v>95</v>
      </c>
      <c r="D16" s="536" t="s">
        <v>95</v>
      </c>
      <c r="E16" s="536" t="s">
        <v>221</v>
      </c>
      <c r="F16" s="641">
        <v>1000</v>
      </c>
      <c r="G16" s="642"/>
      <c r="H16" s="643" t="s">
        <v>95</v>
      </c>
      <c r="I16" s="643" t="s">
        <v>95</v>
      </c>
      <c r="J16" s="643" t="s">
        <v>95</v>
      </c>
      <c r="K16" s="643" t="s">
        <v>95</v>
      </c>
      <c r="L16" s="643" t="s">
        <v>95</v>
      </c>
      <c r="M16" s="643" t="s">
        <v>95</v>
      </c>
      <c r="N16" s="644"/>
      <c r="O16" s="644"/>
      <c r="P16" s="645" t="s">
        <v>95</v>
      </c>
      <c r="Q16" s="645" t="s">
        <v>95</v>
      </c>
      <c r="R16" s="646" t="s">
        <v>95</v>
      </c>
    </row>
    <row r="17" spans="1:18" ht="23.25" customHeight="1" x14ac:dyDescent="0.2">
      <c r="A17" s="1161" t="s">
        <v>461</v>
      </c>
      <c r="B17" s="1162"/>
      <c r="C17" s="106"/>
      <c r="D17" s="111"/>
      <c r="E17" s="106"/>
      <c r="F17" s="647">
        <v>1001</v>
      </c>
      <c r="G17" s="648"/>
      <c r="H17" s="649"/>
      <c r="I17" s="649"/>
      <c r="J17" s="649"/>
      <c r="K17" s="649"/>
      <c r="L17" s="649"/>
      <c r="M17" s="649"/>
      <c r="N17" s="650"/>
      <c r="O17" s="651"/>
      <c r="P17" s="162"/>
      <c r="Q17" s="162"/>
      <c r="R17" s="160"/>
    </row>
    <row r="18" spans="1:18" ht="23.25" customHeight="1" x14ac:dyDescent="0.2">
      <c r="A18" s="529"/>
      <c r="B18" s="530"/>
      <c r="C18" s="106"/>
      <c r="D18" s="106"/>
      <c r="E18" s="106"/>
      <c r="F18" s="652">
        <v>1002</v>
      </c>
      <c r="G18" s="653"/>
      <c r="H18" s="654"/>
      <c r="I18" s="654"/>
      <c r="J18" s="654"/>
      <c r="K18" s="654"/>
      <c r="L18" s="654"/>
      <c r="M18" s="654"/>
      <c r="N18" s="655"/>
      <c r="O18" s="656"/>
      <c r="P18" s="657"/>
      <c r="Q18" s="657"/>
      <c r="R18" s="658"/>
    </row>
    <row r="19" spans="1:18" x14ac:dyDescent="0.2">
      <c r="A19" s="1169" t="s">
        <v>478</v>
      </c>
      <c r="B19" s="1170"/>
      <c r="C19" s="536" t="s">
        <v>95</v>
      </c>
      <c r="D19" s="536" t="s">
        <v>95</v>
      </c>
      <c r="E19" s="536" t="s">
        <v>221</v>
      </c>
      <c r="F19" s="577">
        <v>2000</v>
      </c>
      <c r="G19" s="642"/>
      <c r="H19" s="643" t="s">
        <v>95</v>
      </c>
      <c r="I19" s="643" t="s">
        <v>95</v>
      </c>
      <c r="J19" s="643" t="s">
        <v>95</v>
      </c>
      <c r="K19" s="643" t="s">
        <v>95</v>
      </c>
      <c r="L19" s="643" t="s">
        <v>95</v>
      </c>
      <c r="M19" s="643" t="s">
        <v>95</v>
      </c>
      <c r="N19" s="659"/>
      <c r="O19" s="659"/>
      <c r="P19" s="645" t="s">
        <v>95</v>
      </c>
      <c r="Q19" s="645" t="s">
        <v>95</v>
      </c>
      <c r="R19" s="646" t="s">
        <v>95</v>
      </c>
    </row>
    <row r="20" spans="1:18" ht="23.25" customHeight="1" x14ac:dyDescent="0.2">
      <c r="A20" s="1161" t="s">
        <v>461</v>
      </c>
      <c r="B20" s="1162"/>
      <c r="C20" s="106"/>
      <c r="D20" s="106"/>
      <c r="E20" s="106"/>
      <c r="F20" s="584">
        <v>2001</v>
      </c>
      <c r="G20" s="648"/>
      <c r="H20" s="649"/>
      <c r="I20" s="649"/>
      <c r="J20" s="649"/>
      <c r="K20" s="649"/>
      <c r="L20" s="649"/>
      <c r="M20" s="649"/>
      <c r="N20" s="660"/>
      <c r="O20" s="661"/>
      <c r="P20" s="162"/>
      <c r="Q20" s="162"/>
      <c r="R20" s="160"/>
    </row>
    <row r="21" spans="1:18" ht="23.25" customHeight="1" x14ac:dyDescent="0.2">
      <c r="A21" s="1161"/>
      <c r="B21" s="1162"/>
      <c r="C21" s="106"/>
      <c r="D21" s="111"/>
      <c r="E21" s="106"/>
      <c r="F21" s="662">
        <v>2002</v>
      </c>
      <c r="G21" s="653"/>
      <c r="H21" s="663"/>
      <c r="I21" s="663"/>
      <c r="J21" s="663"/>
      <c r="K21" s="663"/>
      <c r="L21" s="663"/>
      <c r="M21" s="663"/>
      <c r="N21" s="655"/>
      <c r="O21" s="664"/>
      <c r="P21" s="657"/>
      <c r="Q21" s="657"/>
      <c r="R21" s="658"/>
    </row>
    <row r="22" spans="1:18" ht="23.25" customHeight="1" x14ac:dyDescent="0.2">
      <c r="A22" s="1169" t="s">
        <v>538</v>
      </c>
      <c r="B22" s="1170"/>
      <c r="C22" s="536" t="s">
        <v>95</v>
      </c>
      <c r="D22" s="536" t="s">
        <v>95</v>
      </c>
      <c r="E22" s="536" t="s">
        <v>221</v>
      </c>
      <c r="F22" s="577">
        <v>3000</v>
      </c>
      <c r="G22" s="642"/>
      <c r="H22" s="643" t="s">
        <v>95</v>
      </c>
      <c r="I22" s="643" t="s">
        <v>95</v>
      </c>
      <c r="J22" s="643" t="s">
        <v>95</v>
      </c>
      <c r="K22" s="643" t="s">
        <v>95</v>
      </c>
      <c r="L22" s="643" t="s">
        <v>95</v>
      </c>
      <c r="M22" s="643" t="s">
        <v>95</v>
      </c>
      <c r="N22" s="659"/>
      <c r="O22" s="659"/>
      <c r="P22" s="665" t="s">
        <v>95</v>
      </c>
      <c r="Q22" s="665" t="s">
        <v>95</v>
      </c>
      <c r="R22" s="666" t="s">
        <v>95</v>
      </c>
    </row>
    <row r="23" spans="1:18" ht="23.25" customHeight="1" x14ac:dyDescent="0.2">
      <c r="A23" s="1161" t="s">
        <v>461</v>
      </c>
      <c r="B23" s="1162"/>
      <c r="C23" s="106"/>
      <c r="D23" s="106"/>
      <c r="E23" s="106"/>
      <c r="F23" s="584">
        <v>3001</v>
      </c>
      <c r="G23" s="648"/>
      <c r="H23" s="649"/>
      <c r="I23" s="649"/>
      <c r="J23" s="649"/>
      <c r="K23" s="649"/>
      <c r="L23" s="649"/>
      <c r="M23" s="649"/>
      <c r="N23" s="660"/>
      <c r="O23" s="661"/>
      <c r="P23" s="661"/>
      <c r="Q23" s="661"/>
      <c r="R23" s="667"/>
    </row>
    <row r="24" spans="1:18" ht="23.25" customHeight="1" x14ac:dyDescent="0.2">
      <c r="A24" s="1167"/>
      <c r="B24" s="1168"/>
      <c r="C24" s="106"/>
      <c r="D24" s="111"/>
      <c r="E24" s="106"/>
      <c r="F24" s="662">
        <v>3002</v>
      </c>
      <c r="G24" s="653"/>
      <c r="H24" s="654"/>
      <c r="I24" s="654"/>
      <c r="J24" s="654"/>
      <c r="K24" s="654"/>
      <c r="L24" s="654"/>
      <c r="M24" s="654"/>
      <c r="N24" s="655"/>
      <c r="O24" s="656"/>
      <c r="P24" s="668"/>
      <c r="Q24" s="668"/>
      <c r="R24" s="669"/>
    </row>
    <row r="25" spans="1:18" ht="23.25" customHeight="1" x14ac:dyDescent="0.2">
      <c r="A25" s="1169" t="s">
        <v>480</v>
      </c>
      <c r="B25" s="1170"/>
      <c r="C25" s="536" t="s">
        <v>95</v>
      </c>
      <c r="D25" s="536" t="s">
        <v>95</v>
      </c>
      <c r="E25" s="536" t="s">
        <v>95</v>
      </c>
      <c r="F25" s="577">
        <v>4000</v>
      </c>
      <c r="G25" s="642"/>
      <c r="H25" s="643" t="s">
        <v>95</v>
      </c>
      <c r="I25" s="643" t="s">
        <v>95</v>
      </c>
      <c r="J25" s="643" t="s">
        <v>95</v>
      </c>
      <c r="K25" s="643" t="s">
        <v>95</v>
      </c>
      <c r="L25" s="643" t="s">
        <v>95</v>
      </c>
      <c r="M25" s="643" t="s">
        <v>95</v>
      </c>
      <c r="N25" s="659"/>
      <c r="O25" s="659"/>
      <c r="P25" s="665" t="s">
        <v>95</v>
      </c>
      <c r="Q25" s="665" t="s">
        <v>95</v>
      </c>
      <c r="R25" s="666" t="s">
        <v>95</v>
      </c>
    </row>
    <row r="26" spans="1:18" ht="23.25" customHeight="1" x14ac:dyDescent="0.2">
      <c r="A26" s="1161" t="s">
        <v>461</v>
      </c>
      <c r="B26" s="1162"/>
      <c r="C26" s="106"/>
      <c r="D26" s="106"/>
      <c r="E26" s="106"/>
      <c r="F26" s="584">
        <v>4001</v>
      </c>
      <c r="G26" s="648"/>
      <c r="H26" s="649"/>
      <c r="I26" s="649"/>
      <c r="J26" s="649"/>
      <c r="K26" s="649"/>
      <c r="L26" s="649"/>
      <c r="M26" s="649"/>
      <c r="N26" s="660"/>
      <c r="O26" s="661"/>
      <c r="P26" s="661"/>
      <c r="Q26" s="661"/>
      <c r="R26" s="667"/>
    </row>
    <row r="27" spans="1:18" ht="23.25" customHeight="1" x14ac:dyDescent="0.2">
      <c r="A27" s="1161"/>
      <c r="B27" s="1162"/>
      <c r="C27" s="106"/>
      <c r="D27" s="111"/>
      <c r="E27" s="106"/>
      <c r="F27" s="662">
        <v>4002</v>
      </c>
      <c r="G27" s="653"/>
      <c r="H27" s="654"/>
      <c r="I27" s="654"/>
      <c r="J27" s="654"/>
      <c r="K27" s="654"/>
      <c r="L27" s="654"/>
      <c r="M27" s="654"/>
      <c r="N27" s="655"/>
      <c r="O27" s="656"/>
      <c r="P27" s="668"/>
      <c r="Q27" s="668"/>
      <c r="R27" s="669"/>
    </row>
    <row r="28" spans="1:18" ht="23.25" customHeight="1" x14ac:dyDescent="0.2">
      <c r="A28" s="1171" t="s">
        <v>481</v>
      </c>
      <c r="B28" s="1172"/>
      <c r="C28" s="536" t="s">
        <v>95</v>
      </c>
      <c r="D28" s="536" t="s">
        <v>95</v>
      </c>
      <c r="E28" s="536" t="s">
        <v>95</v>
      </c>
      <c r="F28" s="577">
        <v>5000</v>
      </c>
      <c r="G28" s="642"/>
      <c r="H28" s="643" t="s">
        <v>95</v>
      </c>
      <c r="I28" s="643" t="s">
        <v>95</v>
      </c>
      <c r="J28" s="643" t="s">
        <v>95</v>
      </c>
      <c r="K28" s="643" t="s">
        <v>95</v>
      </c>
      <c r="L28" s="643" t="s">
        <v>95</v>
      </c>
      <c r="M28" s="643" t="s">
        <v>95</v>
      </c>
      <c r="N28" s="659"/>
      <c r="O28" s="659"/>
      <c r="P28" s="665" t="s">
        <v>95</v>
      </c>
      <c r="Q28" s="665" t="s">
        <v>95</v>
      </c>
      <c r="R28" s="666" t="s">
        <v>95</v>
      </c>
    </row>
    <row r="29" spans="1:18" ht="23.25" customHeight="1" x14ac:dyDescent="0.2">
      <c r="A29" s="1161" t="s">
        <v>461</v>
      </c>
      <c r="B29" s="1162"/>
      <c r="C29" s="106"/>
      <c r="D29" s="106"/>
      <c r="E29" s="106"/>
      <c r="F29" s="584">
        <v>5001</v>
      </c>
      <c r="G29" s="648"/>
      <c r="H29" s="649"/>
      <c r="I29" s="649"/>
      <c r="J29" s="649"/>
      <c r="K29" s="649"/>
      <c r="L29" s="649"/>
      <c r="M29" s="649"/>
      <c r="N29" s="660"/>
      <c r="O29" s="661"/>
      <c r="P29" s="661"/>
      <c r="Q29" s="661"/>
      <c r="R29" s="667"/>
    </row>
    <row r="30" spans="1:18" ht="23.25" customHeight="1" x14ac:dyDescent="0.2">
      <c r="A30" s="1161"/>
      <c r="B30" s="1162"/>
      <c r="C30" s="106"/>
      <c r="D30" s="111"/>
      <c r="E30" s="106"/>
      <c r="F30" s="580">
        <v>5002</v>
      </c>
      <c r="G30" s="649"/>
      <c r="H30" s="670"/>
      <c r="I30" s="670"/>
      <c r="J30" s="670"/>
      <c r="K30" s="670"/>
      <c r="L30" s="670"/>
      <c r="M30" s="670"/>
      <c r="N30" s="660"/>
      <c r="O30" s="661"/>
      <c r="P30" s="651"/>
      <c r="Q30" s="651"/>
      <c r="R30" s="671"/>
    </row>
    <row r="31" spans="1:18" ht="63.6" customHeight="1" x14ac:dyDescent="0.2">
      <c r="A31" s="1163" t="s">
        <v>171</v>
      </c>
      <c r="B31" s="1163"/>
      <c r="C31" s="1163"/>
      <c r="D31" s="1163"/>
      <c r="E31" s="1163"/>
      <c r="F31" s="163">
        <v>9000</v>
      </c>
      <c r="G31" s="239" t="s">
        <v>95</v>
      </c>
      <c r="H31" s="239" t="s">
        <v>95</v>
      </c>
      <c r="I31" s="239" t="s">
        <v>95</v>
      </c>
      <c r="J31" s="239" t="s">
        <v>95</v>
      </c>
      <c r="K31" s="239" t="s">
        <v>95</v>
      </c>
      <c r="L31" s="239" t="s">
        <v>95</v>
      </c>
      <c r="M31" s="239" t="s">
        <v>95</v>
      </c>
      <c r="N31" s="655"/>
      <c r="O31" s="655"/>
      <c r="P31" s="239" t="s">
        <v>95</v>
      </c>
      <c r="Q31" s="239" t="s">
        <v>95</v>
      </c>
      <c r="R31" s="672" t="s">
        <v>95</v>
      </c>
    </row>
    <row r="32" spans="1:18" ht="24.75" customHeight="1" x14ac:dyDescent="0.2">
      <c r="A32" s="940" t="s">
        <v>539</v>
      </c>
      <c r="B32" s="940"/>
      <c r="C32" s="940"/>
      <c r="D32" s="940"/>
      <c r="E32" s="940"/>
      <c r="F32" s="940"/>
      <c r="G32" s="940"/>
      <c r="H32" s="940"/>
      <c r="I32" s="940"/>
      <c r="J32" s="940"/>
      <c r="K32" s="940"/>
      <c r="L32" s="940"/>
      <c r="M32" s="940"/>
      <c r="N32" s="940"/>
      <c r="O32" s="940"/>
      <c r="P32" s="940"/>
      <c r="Q32" s="940"/>
      <c r="R32" s="940"/>
    </row>
    <row r="33" spans="1:18" ht="32.25" customHeight="1" x14ac:dyDescent="0.2">
      <c r="A33" s="933" t="s">
        <v>485</v>
      </c>
      <c r="B33" s="1227"/>
      <c r="C33" s="945" t="s">
        <v>443</v>
      </c>
      <c r="D33" s="938" t="s">
        <v>448</v>
      </c>
      <c r="E33" s="938"/>
      <c r="F33" s="938" t="s">
        <v>200</v>
      </c>
      <c r="G33" s="938" t="s">
        <v>540</v>
      </c>
      <c r="H33" s="938" t="s">
        <v>525</v>
      </c>
      <c r="I33" s="938"/>
      <c r="J33" s="938"/>
      <c r="K33" s="938" t="s">
        <v>541</v>
      </c>
      <c r="L33" s="938" t="s">
        <v>527</v>
      </c>
      <c r="M33" s="938"/>
      <c r="N33" s="938"/>
      <c r="O33" s="938" t="s">
        <v>542</v>
      </c>
      <c r="P33" s="938" t="s">
        <v>543</v>
      </c>
      <c r="Q33" s="948"/>
      <c r="R33" s="1251" t="s">
        <v>530</v>
      </c>
    </row>
    <row r="34" spans="1:18" ht="60.75" customHeight="1" x14ac:dyDescent="0.2">
      <c r="A34" s="943"/>
      <c r="B34" s="915"/>
      <c r="C34" s="947"/>
      <c r="D34" s="105" t="s">
        <v>210</v>
      </c>
      <c r="E34" s="111" t="s">
        <v>451</v>
      </c>
      <c r="F34" s="938"/>
      <c r="G34" s="938"/>
      <c r="H34" s="111" t="s">
        <v>210</v>
      </c>
      <c r="I34" s="111" t="s">
        <v>5</v>
      </c>
      <c r="J34" s="111" t="s">
        <v>531</v>
      </c>
      <c r="K34" s="938"/>
      <c r="L34" s="111" t="s">
        <v>544</v>
      </c>
      <c r="M34" s="111" t="s">
        <v>545</v>
      </c>
      <c r="N34" s="111" t="s">
        <v>546</v>
      </c>
      <c r="O34" s="938"/>
      <c r="P34" s="111" t="s">
        <v>536</v>
      </c>
      <c r="Q34" s="106" t="s">
        <v>537</v>
      </c>
      <c r="R34" s="1252"/>
    </row>
    <row r="35" spans="1:18" x14ac:dyDescent="0.2">
      <c r="A35" s="935">
        <v>1</v>
      </c>
      <c r="B35" s="936"/>
      <c r="C35" s="106">
        <v>2</v>
      </c>
      <c r="D35" s="111">
        <v>3</v>
      </c>
      <c r="E35" s="111">
        <v>4</v>
      </c>
      <c r="F35" s="105">
        <v>5</v>
      </c>
      <c r="G35" s="105">
        <v>6</v>
      </c>
      <c r="H35" s="105">
        <v>7</v>
      </c>
      <c r="I35" s="105">
        <v>8</v>
      </c>
      <c r="J35" s="105">
        <v>9</v>
      </c>
      <c r="K35" s="105">
        <v>10</v>
      </c>
      <c r="L35" s="105">
        <v>11</v>
      </c>
      <c r="M35" s="105">
        <v>12</v>
      </c>
      <c r="N35" s="105">
        <v>13</v>
      </c>
      <c r="O35" s="105">
        <v>14</v>
      </c>
      <c r="P35" s="105">
        <v>15</v>
      </c>
      <c r="Q35" s="109">
        <v>16</v>
      </c>
      <c r="R35" s="673">
        <v>17</v>
      </c>
    </row>
    <row r="36" spans="1:18" x14ac:dyDescent="0.2">
      <c r="A36" s="1169" t="s">
        <v>460</v>
      </c>
      <c r="B36" s="1170"/>
      <c r="C36" s="536" t="s">
        <v>95</v>
      </c>
      <c r="D36" s="536" t="s">
        <v>95</v>
      </c>
      <c r="E36" s="536" t="s">
        <v>95</v>
      </c>
      <c r="F36" s="674">
        <v>1000</v>
      </c>
      <c r="G36" s="675"/>
      <c r="H36" s="676" t="s">
        <v>95</v>
      </c>
      <c r="I36" s="676" t="s">
        <v>95</v>
      </c>
      <c r="J36" s="676" t="s">
        <v>95</v>
      </c>
      <c r="K36" s="676" t="s">
        <v>95</v>
      </c>
      <c r="L36" s="676" t="s">
        <v>95</v>
      </c>
      <c r="M36" s="675"/>
      <c r="N36" s="675"/>
      <c r="O36" s="675"/>
      <c r="P36" s="676" t="s">
        <v>95</v>
      </c>
      <c r="Q36" s="677" t="s">
        <v>95</v>
      </c>
      <c r="R36" s="678" t="s">
        <v>95</v>
      </c>
    </row>
    <row r="37" spans="1:18" ht="24.6" customHeight="1" x14ac:dyDescent="0.2">
      <c r="A37" s="1161" t="s">
        <v>461</v>
      </c>
      <c r="B37" s="1162"/>
      <c r="C37" s="106"/>
      <c r="D37" s="111"/>
      <c r="E37" s="106"/>
      <c r="F37" s="679">
        <v>1001</v>
      </c>
      <c r="G37" s="680"/>
      <c r="H37" s="680"/>
      <c r="I37" s="680"/>
      <c r="J37" s="680"/>
      <c r="K37" s="680"/>
      <c r="L37" s="680"/>
      <c r="M37" s="680"/>
      <c r="N37" s="680"/>
      <c r="O37" s="680"/>
      <c r="P37" s="680"/>
      <c r="Q37" s="681"/>
      <c r="R37" s="682"/>
    </row>
    <row r="38" spans="1:18" x14ac:dyDescent="0.2">
      <c r="A38" s="1169" t="s">
        <v>478</v>
      </c>
      <c r="B38" s="1170"/>
      <c r="C38" s="536" t="s">
        <v>95</v>
      </c>
      <c r="D38" s="536" t="s">
        <v>95</v>
      </c>
      <c r="E38" s="536" t="s">
        <v>95</v>
      </c>
      <c r="F38" s="577">
        <v>2000</v>
      </c>
      <c r="G38" s="683"/>
      <c r="H38" s="684" t="s">
        <v>95</v>
      </c>
      <c r="I38" s="676" t="s">
        <v>95</v>
      </c>
      <c r="J38" s="676" t="s">
        <v>95</v>
      </c>
      <c r="K38" s="676" t="s">
        <v>95</v>
      </c>
      <c r="L38" s="676" t="s">
        <v>95</v>
      </c>
      <c r="M38" s="675"/>
      <c r="N38" s="675"/>
      <c r="O38" s="675"/>
      <c r="P38" s="676" t="s">
        <v>95</v>
      </c>
      <c r="Q38" s="676" t="s">
        <v>95</v>
      </c>
      <c r="R38" s="678" t="s">
        <v>95</v>
      </c>
    </row>
    <row r="39" spans="1:18" ht="31.5" customHeight="1" x14ac:dyDescent="0.2">
      <c r="A39" s="1161" t="s">
        <v>461</v>
      </c>
      <c r="B39" s="1162"/>
      <c r="C39" s="106"/>
      <c r="D39" s="111"/>
      <c r="E39" s="106"/>
      <c r="F39" s="584">
        <v>2001</v>
      </c>
      <c r="G39" s="649"/>
      <c r="H39" s="685"/>
      <c r="I39" s="686"/>
      <c r="J39" s="686"/>
      <c r="K39" s="686"/>
      <c r="L39" s="686"/>
      <c r="M39" s="686"/>
      <c r="N39" s="686"/>
      <c r="O39" s="686"/>
      <c r="P39" s="686"/>
      <c r="Q39" s="686"/>
      <c r="R39" s="687"/>
    </row>
    <row r="40" spans="1:18" x14ac:dyDescent="0.2">
      <c r="A40" s="1161"/>
      <c r="B40" s="1162"/>
      <c r="C40" s="106"/>
      <c r="D40" s="111"/>
      <c r="E40" s="106"/>
      <c r="F40" s="662"/>
      <c r="G40" s="688"/>
      <c r="H40" s="689"/>
      <c r="I40" s="680"/>
      <c r="J40" s="680"/>
      <c r="K40" s="680"/>
      <c r="L40" s="680"/>
      <c r="M40" s="680"/>
      <c r="N40" s="680"/>
      <c r="O40" s="680"/>
      <c r="P40" s="680"/>
      <c r="Q40" s="680"/>
      <c r="R40" s="682"/>
    </row>
    <row r="41" spans="1:18" ht="28.5" customHeight="1" x14ac:dyDescent="0.2">
      <c r="A41" s="1169" t="s">
        <v>538</v>
      </c>
      <c r="B41" s="1170"/>
      <c r="C41" s="536" t="s">
        <v>95</v>
      </c>
      <c r="D41" s="536" t="s">
        <v>95</v>
      </c>
      <c r="E41" s="536" t="s">
        <v>95</v>
      </c>
      <c r="F41" s="577">
        <v>3000</v>
      </c>
      <c r="G41" s="683"/>
      <c r="H41" s="684" t="s">
        <v>95</v>
      </c>
      <c r="I41" s="676" t="s">
        <v>95</v>
      </c>
      <c r="J41" s="676" t="s">
        <v>95</v>
      </c>
      <c r="K41" s="676" t="s">
        <v>95</v>
      </c>
      <c r="L41" s="676" t="s">
        <v>95</v>
      </c>
      <c r="M41" s="675"/>
      <c r="N41" s="675"/>
      <c r="O41" s="675"/>
      <c r="P41" s="676" t="s">
        <v>95</v>
      </c>
      <c r="Q41" s="676" t="s">
        <v>95</v>
      </c>
      <c r="R41" s="678" t="s">
        <v>95</v>
      </c>
    </row>
    <row r="42" spans="1:18" ht="31.5" customHeight="1" x14ac:dyDescent="0.2">
      <c r="A42" s="1161" t="s">
        <v>461</v>
      </c>
      <c r="B42" s="1162"/>
      <c r="C42" s="106"/>
      <c r="D42" s="111"/>
      <c r="E42" s="106"/>
      <c r="F42" s="584">
        <v>3001</v>
      </c>
      <c r="G42" s="649"/>
      <c r="H42" s="685"/>
      <c r="I42" s="686"/>
      <c r="J42" s="686"/>
      <c r="K42" s="686"/>
      <c r="L42" s="686"/>
      <c r="M42" s="686"/>
      <c r="N42" s="686"/>
      <c r="O42" s="686"/>
      <c r="P42" s="686"/>
      <c r="Q42" s="686"/>
      <c r="R42" s="687"/>
    </row>
    <row r="43" spans="1:18" x14ac:dyDescent="0.2">
      <c r="A43" s="1167"/>
      <c r="B43" s="1168"/>
      <c r="C43" s="106"/>
      <c r="D43" s="111"/>
      <c r="E43" s="106"/>
      <c r="F43" s="662"/>
      <c r="G43" s="688"/>
      <c r="H43" s="689"/>
      <c r="I43" s="680"/>
      <c r="J43" s="680"/>
      <c r="K43" s="680"/>
      <c r="L43" s="680"/>
      <c r="M43" s="680"/>
      <c r="N43" s="680"/>
      <c r="O43" s="680"/>
      <c r="P43" s="680"/>
      <c r="Q43" s="680"/>
      <c r="R43" s="682"/>
    </row>
    <row r="44" spans="1:18" ht="29.25" customHeight="1" x14ac:dyDescent="0.2">
      <c r="A44" s="1169" t="s">
        <v>480</v>
      </c>
      <c r="B44" s="1170"/>
      <c r="C44" s="536" t="s">
        <v>95</v>
      </c>
      <c r="D44" s="536" t="s">
        <v>95</v>
      </c>
      <c r="E44" s="536" t="s">
        <v>95</v>
      </c>
      <c r="F44" s="577">
        <v>4000</v>
      </c>
      <c r="G44" s="683"/>
      <c r="H44" s="684" t="s">
        <v>95</v>
      </c>
      <c r="I44" s="676" t="s">
        <v>95</v>
      </c>
      <c r="J44" s="676" t="s">
        <v>95</v>
      </c>
      <c r="K44" s="676" t="s">
        <v>95</v>
      </c>
      <c r="L44" s="676" t="s">
        <v>95</v>
      </c>
      <c r="M44" s="675"/>
      <c r="N44" s="675"/>
      <c r="O44" s="675"/>
      <c r="P44" s="676" t="s">
        <v>95</v>
      </c>
      <c r="Q44" s="676" t="s">
        <v>95</v>
      </c>
      <c r="R44" s="678" t="s">
        <v>95</v>
      </c>
    </row>
    <row r="45" spans="1:18" ht="29.25" customHeight="1" x14ac:dyDescent="0.2">
      <c r="A45" s="1161" t="s">
        <v>461</v>
      </c>
      <c r="B45" s="1162"/>
      <c r="C45" s="106"/>
      <c r="D45" s="111"/>
      <c r="E45" s="106"/>
      <c r="F45" s="584">
        <v>4001</v>
      </c>
      <c r="G45" s="649"/>
      <c r="H45" s="685"/>
      <c r="I45" s="686"/>
      <c r="J45" s="686"/>
      <c r="K45" s="686"/>
      <c r="L45" s="686"/>
      <c r="M45" s="686"/>
      <c r="N45" s="686"/>
      <c r="O45" s="686"/>
      <c r="P45" s="686"/>
      <c r="Q45" s="686"/>
      <c r="R45" s="687"/>
    </row>
    <row r="46" spans="1:18" x14ac:dyDescent="0.2">
      <c r="A46" s="1161"/>
      <c r="B46" s="1162"/>
      <c r="C46" s="106"/>
      <c r="D46" s="111"/>
      <c r="E46" s="106"/>
      <c r="F46" s="662"/>
      <c r="G46" s="688"/>
      <c r="H46" s="689"/>
      <c r="I46" s="680"/>
      <c r="J46" s="680"/>
      <c r="K46" s="680"/>
      <c r="L46" s="680"/>
      <c r="M46" s="680"/>
      <c r="N46" s="680"/>
      <c r="O46" s="680"/>
      <c r="P46" s="680"/>
      <c r="Q46" s="680"/>
      <c r="R46" s="682"/>
    </row>
    <row r="47" spans="1:18" ht="34.15" customHeight="1" x14ac:dyDescent="0.2">
      <c r="A47" s="1171" t="s">
        <v>481</v>
      </c>
      <c r="B47" s="1172"/>
      <c r="C47" s="536" t="s">
        <v>95</v>
      </c>
      <c r="D47" s="536" t="s">
        <v>95</v>
      </c>
      <c r="E47" s="536" t="s">
        <v>95</v>
      </c>
      <c r="F47" s="577">
        <v>5000</v>
      </c>
      <c r="G47" s="683"/>
      <c r="H47" s="684" t="s">
        <v>95</v>
      </c>
      <c r="I47" s="676" t="s">
        <v>95</v>
      </c>
      <c r="J47" s="676" t="s">
        <v>95</v>
      </c>
      <c r="K47" s="676" t="s">
        <v>95</v>
      </c>
      <c r="L47" s="676" t="s">
        <v>95</v>
      </c>
      <c r="M47" s="675"/>
      <c r="N47" s="675"/>
      <c r="O47" s="675"/>
      <c r="P47" s="676" t="s">
        <v>95</v>
      </c>
      <c r="Q47" s="676" t="s">
        <v>95</v>
      </c>
      <c r="R47" s="678" t="s">
        <v>95</v>
      </c>
    </row>
    <row r="48" spans="1:18" ht="32.25" customHeight="1" x14ac:dyDescent="0.2">
      <c r="A48" s="1161" t="s">
        <v>461</v>
      </c>
      <c r="B48" s="1162"/>
      <c r="C48" s="106"/>
      <c r="D48" s="111"/>
      <c r="E48" s="106"/>
      <c r="F48" s="584">
        <v>5001</v>
      </c>
      <c r="G48" s="649"/>
      <c r="H48" s="685"/>
      <c r="I48" s="686"/>
      <c r="J48" s="686"/>
      <c r="K48" s="686"/>
      <c r="L48" s="686"/>
      <c r="M48" s="686"/>
      <c r="N48" s="686"/>
      <c r="O48" s="686"/>
      <c r="P48" s="686"/>
      <c r="Q48" s="686"/>
      <c r="R48" s="687"/>
    </row>
    <row r="49" spans="1:18" ht="15.75" customHeight="1" x14ac:dyDescent="0.2">
      <c r="A49" s="1161"/>
      <c r="B49" s="1162"/>
      <c r="C49" s="106"/>
      <c r="D49" s="111"/>
      <c r="E49" s="106"/>
      <c r="F49" s="690"/>
      <c r="G49" s="688"/>
      <c r="H49" s="689"/>
      <c r="I49" s="680"/>
      <c r="J49" s="680"/>
      <c r="K49" s="680"/>
      <c r="L49" s="680"/>
      <c r="M49" s="680"/>
      <c r="N49" s="680"/>
      <c r="O49" s="680"/>
      <c r="P49" s="680"/>
      <c r="Q49" s="680"/>
      <c r="R49" s="682"/>
    </row>
    <row r="50" spans="1:18" ht="48" customHeight="1" x14ac:dyDescent="0.2">
      <c r="A50" s="1163" t="s">
        <v>171</v>
      </c>
      <c r="B50" s="1163"/>
      <c r="C50" s="1163"/>
      <c r="D50" s="1163"/>
      <c r="E50" s="1163"/>
      <c r="F50" s="691">
        <v>9000</v>
      </c>
      <c r="G50" s="692" t="s">
        <v>95</v>
      </c>
      <c r="H50" s="692" t="s">
        <v>95</v>
      </c>
      <c r="I50" s="692" t="s">
        <v>95</v>
      </c>
      <c r="J50" s="692" t="s">
        <v>95</v>
      </c>
      <c r="K50" s="692" t="s">
        <v>95</v>
      </c>
      <c r="L50" s="692" t="s">
        <v>95</v>
      </c>
      <c r="M50" s="693"/>
      <c r="N50" s="693"/>
      <c r="O50" s="693"/>
      <c r="P50" s="692" t="s">
        <v>95</v>
      </c>
      <c r="Q50" s="692" t="s">
        <v>95</v>
      </c>
      <c r="R50" s="694" t="s">
        <v>95</v>
      </c>
    </row>
    <row r="51" spans="1:18" ht="6" customHeight="1" x14ac:dyDescent="0.2">
      <c r="A51" s="565"/>
      <c r="B51" s="565"/>
      <c r="C51" s="565"/>
      <c r="D51" s="565"/>
      <c r="E51" s="565"/>
      <c r="F51" s="9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38.25" x14ac:dyDescent="0.2">
      <c r="A52" s="78" t="s">
        <v>245</v>
      </c>
      <c r="B52" s="1250"/>
      <c r="C52" s="1250"/>
      <c r="D52" s="1250"/>
      <c r="F52" s="183"/>
      <c r="G52" s="82"/>
      <c r="H52" s="83"/>
      <c r="J52" s="931" t="s">
        <v>175</v>
      </c>
      <c r="K52" s="931"/>
      <c r="L52" s="931"/>
    </row>
    <row r="53" spans="1:18" x14ac:dyDescent="0.2">
      <c r="A53" s="86"/>
      <c r="B53" s="920" t="s">
        <v>176</v>
      </c>
      <c r="C53" s="920"/>
      <c r="D53" s="920"/>
      <c r="F53" s="932" t="s">
        <v>177</v>
      </c>
      <c r="G53" s="932"/>
      <c r="H53" s="932"/>
      <c r="J53" s="920" t="s">
        <v>178</v>
      </c>
      <c r="K53" s="920"/>
      <c r="L53" s="920"/>
    </row>
    <row r="54" spans="1:18" x14ac:dyDescent="0.2">
      <c r="A54" s="86" t="s">
        <v>179</v>
      </c>
      <c r="B54" s="915" t="s">
        <v>180</v>
      </c>
      <c r="C54" s="915"/>
      <c r="D54" s="915"/>
      <c r="F54" s="931" t="str">
        <f>'9.Земельные участки'!E26</f>
        <v>Мамутина Н.В.</v>
      </c>
      <c r="G54" s="931"/>
      <c r="H54" s="931"/>
      <c r="J54" s="931" t="str">
        <f>'9.Земельные участки'!I26</f>
        <v>56-54-98 доб.5832</v>
      </c>
      <c r="K54" s="931"/>
      <c r="L54" s="931"/>
    </row>
    <row r="55" spans="1:18" x14ac:dyDescent="0.2">
      <c r="A55" s="90"/>
      <c r="B55" s="920" t="s">
        <v>176</v>
      </c>
      <c r="C55" s="920"/>
      <c r="D55" s="920"/>
      <c r="F55" s="932" t="s">
        <v>183</v>
      </c>
      <c r="G55" s="932"/>
      <c r="H55" s="932"/>
      <c r="J55" s="920" t="s">
        <v>184</v>
      </c>
      <c r="K55" s="920"/>
      <c r="L55" s="920"/>
    </row>
    <row r="56" spans="1:18" x14ac:dyDescent="0.2">
      <c r="A56" s="86" t="s">
        <v>185</v>
      </c>
      <c r="B56" s="90"/>
      <c r="C56" s="91"/>
      <c r="D56" s="91"/>
      <c r="E56" s="92"/>
      <c r="F56" s="91"/>
      <c r="G56" s="91"/>
      <c r="H56" s="91"/>
    </row>
    <row r="57" spans="1:18" x14ac:dyDescent="0.2">
      <c r="A57" s="959" t="s">
        <v>547</v>
      </c>
      <c r="B57" s="959"/>
      <c r="C57" s="959"/>
      <c r="D57" s="959"/>
      <c r="E57" s="959"/>
      <c r="F57" s="959"/>
      <c r="G57" s="959"/>
      <c r="H57" s="959"/>
      <c r="I57" s="959"/>
      <c r="J57" s="959"/>
      <c r="K57" s="959"/>
      <c r="L57" s="959"/>
      <c r="M57" s="959"/>
      <c r="N57" s="959"/>
      <c r="O57" s="959"/>
      <c r="P57" s="959"/>
      <c r="Q57" s="959"/>
      <c r="R57" s="959"/>
    </row>
    <row r="58" spans="1:18" ht="24.75" customHeight="1" x14ac:dyDescent="0.2">
      <c r="A58" s="959" t="s">
        <v>548</v>
      </c>
      <c r="B58" s="962"/>
      <c r="C58" s="962"/>
      <c r="D58" s="962"/>
      <c r="E58" s="962"/>
      <c r="F58" s="962"/>
      <c r="G58" s="962"/>
      <c r="H58" s="962"/>
      <c r="I58" s="962"/>
      <c r="J58" s="962"/>
      <c r="K58" s="962"/>
      <c r="L58" s="962"/>
      <c r="M58" s="962"/>
      <c r="N58" s="962"/>
      <c r="O58" s="962"/>
      <c r="P58" s="962"/>
      <c r="Q58" s="962"/>
      <c r="R58" s="962"/>
    </row>
  </sheetData>
  <mergeCells count="79">
    <mergeCell ref="A2:R2"/>
    <mergeCell ref="F4:N4"/>
    <mergeCell ref="P6:Q6"/>
    <mergeCell ref="D7:O8"/>
    <mergeCell ref="A8:C8"/>
    <mergeCell ref="A9:C9"/>
    <mergeCell ref="D9:O9"/>
    <mergeCell ref="A10:C10"/>
    <mergeCell ref="D10:L10"/>
    <mergeCell ref="A11:C11"/>
    <mergeCell ref="A12:R12"/>
    <mergeCell ref="A13:B14"/>
    <mergeCell ref="C13:C14"/>
    <mergeCell ref="D13:E13"/>
    <mergeCell ref="F13:F14"/>
    <mergeCell ref="G13:G14"/>
    <mergeCell ref="H13:J13"/>
    <mergeCell ref="K13:L13"/>
    <mergeCell ref="M13:N13"/>
    <mergeCell ref="O13:O14"/>
    <mergeCell ref="P13:Q13"/>
    <mergeCell ref="R13:R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E31"/>
    <mergeCell ref="A32:R32"/>
    <mergeCell ref="A33:B34"/>
    <mergeCell ref="C33:C34"/>
    <mergeCell ref="D33:E33"/>
    <mergeCell ref="F33:F34"/>
    <mergeCell ref="G33:G34"/>
    <mergeCell ref="H33:J33"/>
    <mergeCell ref="K33:K34"/>
    <mergeCell ref="L33:N33"/>
    <mergeCell ref="O33:O34"/>
    <mergeCell ref="P33:Q33"/>
    <mergeCell ref="R33:R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E50"/>
    <mergeCell ref="B52:D52"/>
    <mergeCell ref="J52:L52"/>
    <mergeCell ref="B53:D53"/>
    <mergeCell ref="F53:H53"/>
    <mergeCell ref="J53:L53"/>
    <mergeCell ref="A57:R57"/>
    <mergeCell ref="A58:R58"/>
    <mergeCell ref="B54:D54"/>
    <mergeCell ref="F54:H54"/>
    <mergeCell ref="J54:L54"/>
    <mergeCell ref="B55:D55"/>
    <mergeCell ref="F55:H55"/>
    <mergeCell ref="J55:L55"/>
  </mergeCells>
  <pageMargins left="0.70866141732283472" right="0.39370078740157477" top="0.59055118110236249" bottom="0.39370078740157477" header="0.15748031496062992" footer="0"/>
  <pageSetup paperSize="9" scale="60" firstPageNumber="12" fitToHeight="0" orientation="landscape" useFirstPageNumber="1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B1:Q37"/>
  <sheetViews>
    <sheetView showGridLines="0" view="pageBreakPreview" workbookViewId="0">
      <selection activeCell="N27" sqref="N27"/>
    </sheetView>
  </sheetViews>
  <sheetFormatPr defaultRowHeight="15" x14ac:dyDescent="0.25"/>
  <cols>
    <col min="1" max="1" width="1.140625" style="270" customWidth="1"/>
    <col min="2" max="2" width="24" style="270" customWidth="1"/>
    <col min="3" max="3" width="5.42578125" style="270" customWidth="1"/>
    <col min="4" max="4" width="8.28515625" style="270" customWidth="1"/>
    <col min="5" max="5" width="12.7109375" style="270" customWidth="1"/>
    <col min="6" max="6" width="11.140625" style="270" customWidth="1"/>
    <col min="7" max="7" width="7" style="270" customWidth="1"/>
    <col min="8" max="8" width="12" style="270" customWidth="1"/>
    <col min="9" max="9" width="12.85546875" style="270" customWidth="1"/>
    <col min="10" max="10" width="8.5703125" style="270" customWidth="1"/>
    <col min="11" max="12" width="9.140625" style="270" customWidth="1"/>
    <col min="13" max="13" width="10.140625" style="270" customWidth="1"/>
    <col min="14" max="14" width="17.7109375" style="270" customWidth="1"/>
    <col min="15" max="16" width="14.28515625" style="270" customWidth="1"/>
    <col min="17" max="17" width="18.85546875" style="270" customWidth="1"/>
    <col min="18" max="16384" width="9.140625" style="270"/>
  </cols>
  <sheetData>
    <row r="1" spans="2:17" x14ac:dyDescent="0.25">
      <c r="Q1" s="499" t="s">
        <v>549</v>
      </c>
    </row>
    <row r="2" spans="2:17" ht="27" customHeight="1" x14ac:dyDescent="0.25">
      <c r="B2" s="1274" t="s">
        <v>550</v>
      </c>
      <c r="C2" s="1275"/>
      <c r="D2" s="1275"/>
      <c r="E2" s="1275"/>
      <c r="F2" s="1275"/>
      <c r="G2" s="1275"/>
      <c r="H2" s="1276"/>
      <c r="I2" s="1276"/>
      <c r="J2" s="1276"/>
      <c r="K2" s="1276"/>
      <c r="L2" s="1276"/>
      <c r="M2" s="1276"/>
      <c r="N2" s="1276"/>
      <c r="O2" s="1276"/>
      <c r="P2" s="1276"/>
      <c r="Q2" s="1276"/>
    </row>
    <row r="3" spans="2:17" ht="5.25" customHeight="1" x14ac:dyDescent="0.25">
      <c r="B3" s="695"/>
      <c r="C3" s="695"/>
      <c r="D3" s="695"/>
      <c r="E3" s="695"/>
      <c r="F3" s="695"/>
      <c r="G3" s="695"/>
      <c r="H3" s="696"/>
      <c r="I3" s="696"/>
      <c r="J3" s="696"/>
      <c r="K3" s="696"/>
      <c r="L3" s="696"/>
      <c r="M3" s="696"/>
      <c r="N3" s="696"/>
      <c r="O3" s="696"/>
      <c r="P3" s="696"/>
      <c r="Q3" s="696"/>
    </row>
    <row r="4" spans="2:17" x14ac:dyDescent="0.25">
      <c r="B4" s="697"/>
      <c r="C4" s="697"/>
      <c r="D4" s="697"/>
      <c r="E4" s="697"/>
      <c r="F4" s="697"/>
      <c r="G4" s="697"/>
      <c r="H4" s="697"/>
      <c r="I4" s="697"/>
      <c r="J4" s="697"/>
      <c r="K4" s="47"/>
      <c r="L4" s="47"/>
      <c r="M4" s="47"/>
      <c r="N4" s="47"/>
      <c r="O4" s="698"/>
      <c r="P4" s="47"/>
      <c r="Q4" s="699" t="s">
        <v>2</v>
      </c>
    </row>
    <row r="5" spans="2:17" x14ac:dyDescent="0.25">
      <c r="B5" s="700"/>
      <c r="C5" s="700"/>
      <c r="D5" s="700"/>
      <c r="E5" s="1277" t="s">
        <v>551</v>
      </c>
      <c r="F5" s="1277"/>
      <c r="G5" s="1277"/>
      <c r="H5" s="1277"/>
      <c r="I5" s="1277"/>
      <c r="J5" s="1277"/>
      <c r="K5" s="1277"/>
      <c r="L5" s="1277"/>
      <c r="M5" s="1277"/>
      <c r="N5" s="1277"/>
      <c r="O5" s="1268" t="s">
        <v>4</v>
      </c>
      <c r="P5" s="1269"/>
      <c r="Q5" s="702" t="s">
        <v>189</v>
      </c>
    </row>
    <row r="6" spans="2:17" x14ac:dyDescent="0.25">
      <c r="B6" s="701"/>
      <c r="C6" s="701"/>
      <c r="D6" s="701"/>
      <c r="E6" s="701"/>
      <c r="F6" s="701"/>
      <c r="G6" s="701"/>
      <c r="H6" s="701"/>
      <c r="I6" s="701"/>
      <c r="J6" s="701"/>
      <c r="K6" s="47"/>
      <c r="L6" s="47"/>
      <c r="M6" s="47"/>
      <c r="N6" s="47"/>
      <c r="O6" s="1268" t="s">
        <v>190</v>
      </c>
      <c r="P6" s="1269"/>
      <c r="Q6" s="703" t="s">
        <v>191</v>
      </c>
    </row>
    <row r="7" spans="2:17" x14ac:dyDescent="0.25">
      <c r="B7" s="697"/>
      <c r="C7" s="697"/>
      <c r="D7" s="697"/>
      <c r="E7" s="697"/>
      <c r="F7" s="697"/>
      <c r="G7" s="697"/>
      <c r="H7" s="697"/>
      <c r="I7" s="697"/>
      <c r="J7" s="697"/>
      <c r="K7" s="47"/>
      <c r="L7" s="47"/>
      <c r="M7" s="47"/>
      <c r="N7" s="47"/>
      <c r="O7" s="1268" t="s">
        <v>5</v>
      </c>
      <c r="P7" s="1269"/>
      <c r="Q7" s="703">
        <v>2107004210</v>
      </c>
    </row>
    <row r="8" spans="2:17" ht="36.75" customHeight="1" x14ac:dyDescent="0.25">
      <c r="B8" s="1267" t="s">
        <v>192</v>
      </c>
      <c r="C8" s="1267"/>
      <c r="D8" s="1273" t="s">
        <v>552</v>
      </c>
      <c r="E8" s="1273"/>
      <c r="F8" s="1273"/>
      <c r="G8" s="1273"/>
      <c r="H8" s="1273"/>
      <c r="I8" s="1273"/>
      <c r="J8" s="1273"/>
      <c r="K8" s="1273"/>
      <c r="L8" s="1273"/>
      <c r="M8" s="1273"/>
      <c r="N8" s="1273"/>
      <c r="O8" s="1268" t="s">
        <v>9</v>
      </c>
      <c r="P8" s="1269"/>
      <c r="Q8" s="703">
        <v>210701001</v>
      </c>
    </row>
    <row r="9" spans="2:17" ht="39.75" customHeight="1" x14ac:dyDescent="0.25">
      <c r="B9" s="1267" t="s">
        <v>287</v>
      </c>
      <c r="C9" s="1267"/>
      <c r="D9" s="914" t="s">
        <v>11</v>
      </c>
      <c r="E9" s="914"/>
      <c r="F9" s="914"/>
      <c r="G9" s="914"/>
      <c r="H9" s="914"/>
      <c r="I9" s="914"/>
      <c r="J9" s="914"/>
      <c r="K9" s="914"/>
      <c r="L9" s="914"/>
      <c r="M9" s="914"/>
      <c r="N9" s="914"/>
      <c r="O9" s="1268" t="s">
        <v>252</v>
      </c>
      <c r="P9" s="1269"/>
      <c r="Q9" s="703">
        <v>870</v>
      </c>
    </row>
    <row r="10" spans="2:17" ht="15" customHeight="1" x14ac:dyDescent="0.25">
      <c r="B10" s="1267" t="s">
        <v>13</v>
      </c>
      <c r="C10" s="1267"/>
      <c r="D10" s="914" t="s">
        <v>501</v>
      </c>
      <c r="E10" s="914"/>
      <c r="F10" s="914"/>
      <c r="G10" s="914"/>
      <c r="H10" s="914"/>
      <c r="I10" s="704"/>
      <c r="J10" s="704"/>
      <c r="K10" s="704"/>
      <c r="L10" s="704"/>
      <c r="M10" s="704"/>
      <c r="N10" s="704"/>
      <c r="O10" s="1268" t="s">
        <v>15</v>
      </c>
      <c r="P10" s="1269"/>
      <c r="Q10" s="703">
        <v>97519000</v>
      </c>
    </row>
    <row r="11" spans="2:17" x14ac:dyDescent="0.25">
      <c r="B11" s="1270" t="s">
        <v>196</v>
      </c>
      <c r="C11" s="1270"/>
      <c r="D11" s="700"/>
      <c r="E11" s="700"/>
      <c r="F11" s="700"/>
      <c r="G11" s="700"/>
      <c r="H11" s="47"/>
      <c r="I11" s="47"/>
      <c r="J11" s="47"/>
      <c r="K11" s="47"/>
      <c r="L11" s="47"/>
      <c r="M11" s="47"/>
      <c r="N11" s="47"/>
      <c r="O11" s="1271"/>
      <c r="P11" s="1272"/>
      <c r="Q11" s="705"/>
    </row>
    <row r="12" spans="2:17" x14ac:dyDescent="0.25">
      <c r="B12" s="95"/>
      <c r="C12" s="95"/>
      <c r="D12" s="95"/>
      <c r="E12" s="95"/>
      <c r="F12" s="95"/>
      <c r="G12" s="95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2:17" ht="32.25" customHeight="1" x14ac:dyDescent="0.25">
      <c r="B13" s="933" t="s">
        <v>485</v>
      </c>
      <c r="C13" s="1227"/>
      <c r="D13" s="945" t="s">
        <v>443</v>
      </c>
      <c r="E13" s="948" t="s">
        <v>448</v>
      </c>
      <c r="F13" s="936"/>
      <c r="G13" s="945" t="s">
        <v>200</v>
      </c>
      <c r="H13" s="938" t="s">
        <v>553</v>
      </c>
      <c r="I13" s="950" t="s">
        <v>554</v>
      </c>
      <c r="J13" s="1227"/>
      <c r="K13" s="934"/>
      <c r="L13" s="938" t="s">
        <v>526</v>
      </c>
      <c r="M13" s="1195"/>
      <c r="N13" s="938" t="s">
        <v>555</v>
      </c>
      <c r="O13" s="938" t="s">
        <v>543</v>
      </c>
      <c r="P13" s="1195"/>
      <c r="Q13" s="1191" t="s">
        <v>556</v>
      </c>
    </row>
    <row r="14" spans="2:17" ht="54" customHeight="1" x14ac:dyDescent="0.25">
      <c r="B14" s="943"/>
      <c r="C14" s="915"/>
      <c r="D14" s="947"/>
      <c r="E14" s="105" t="s">
        <v>210</v>
      </c>
      <c r="F14" s="105" t="s">
        <v>451</v>
      </c>
      <c r="G14" s="946"/>
      <c r="H14" s="938"/>
      <c r="I14" s="105" t="s">
        <v>210</v>
      </c>
      <c r="J14" s="105" t="s">
        <v>5</v>
      </c>
      <c r="K14" s="105" t="s">
        <v>557</v>
      </c>
      <c r="L14" s="105" t="s">
        <v>532</v>
      </c>
      <c r="M14" s="105" t="s">
        <v>533</v>
      </c>
      <c r="N14" s="938"/>
      <c r="O14" s="105" t="s">
        <v>536</v>
      </c>
      <c r="P14" s="105" t="s">
        <v>537</v>
      </c>
      <c r="Q14" s="1191"/>
    </row>
    <row r="15" spans="2:17" s="706" customFormat="1" ht="13.5" customHeight="1" x14ac:dyDescent="0.2">
      <c r="B15" s="922">
        <v>1</v>
      </c>
      <c r="C15" s="923"/>
      <c r="D15" s="51">
        <v>2</v>
      </c>
      <c r="E15" s="51">
        <v>3</v>
      </c>
      <c r="F15" s="51">
        <v>4</v>
      </c>
      <c r="G15" s="21">
        <v>5</v>
      </c>
      <c r="H15" s="21">
        <v>6</v>
      </c>
      <c r="I15" s="21">
        <v>7</v>
      </c>
      <c r="J15" s="21">
        <v>8</v>
      </c>
      <c r="K15" s="21">
        <v>9</v>
      </c>
      <c r="L15" s="21">
        <v>10</v>
      </c>
      <c r="M15" s="21">
        <v>11</v>
      </c>
      <c r="N15" s="21">
        <v>12</v>
      </c>
      <c r="O15" s="21">
        <v>13</v>
      </c>
      <c r="P15" s="21">
        <v>14</v>
      </c>
      <c r="Q15" s="707">
        <v>15</v>
      </c>
    </row>
    <row r="16" spans="2:17" ht="39.6" customHeight="1" x14ac:dyDescent="0.25">
      <c r="B16" s="1265" t="s">
        <v>558</v>
      </c>
      <c r="C16" s="1266"/>
      <c r="D16" s="24" t="s">
        <v>95</v>
      </c>
      <c r="E16" s="23" t="s">
        <v>95</v>
      </c>
      <c r="F16" s="24" t="s">
        <v>95</v>
      </c>
      <c r="G16" s="708">
        <v>1000</v>
      </c>
      <c r="H16" s="709"/>
      <c r="I16" s="710" t="s">
        <v>95</v>
      </c>
      <c r="J16" s="710" t="s">
        <v>95</v>
      </c>
      <c r="K16" s="710" t="s">
        <v>95</v>
      </c>
      <c r="L16" s="710" t="s">
        <v>95</v>
      </c>
      <c r="M16" s="710" t="s">
        <v>95</v>
      </c>
      <c r="N16" s="709"/>
      <c r="O16" s="710" t="s">
        <v>95</v>
      </c>
      <c r="P16" s="710" t="s">
        <v>95</v>
      </c>
      <c r="Q16" s="711" t="s">
        <v>95</v>
      </c>
    </row>
    <row r="17" spans="2:17" ht="30.75" customHeight="1" x14ac:dyDescent="0.25">
      <c r="B17" s="1257" t="s">
        <v>461</v>
      </c>
      <c r="C17" s="1258"/>
      <c r="D17" s="22"/>
      <c r="E17" s="51"/>
      <c r="F17" s="22"/>
      <c r="G17" s="712">
        <v>1001</v>
      </c>
      <c r="H17" s="670"/>
      <c r="I17" s="670"/>
      <c r="J17" s="670"/>
      <c r="K17" s="670"/>
      <c r="L17" s="670"/>
      <c r="M17" s="670"/>
      <c r="N17" s="670"/>
      <c r="O17" s="670"/>
      <c r="P17" s="670"/>
      <c r="Q17" s="713"/>
    </row>
    <row r="18" spans="2:17" x14ac:dyDescent="0.25">
      <c r="B18" s="1257"/>
      <c r="C18" s="1258"/>
      <c r="D18" s="22"/>
      <c r="E18" s="51"/>
      <c r="F18" s="22"/>
      <c r="G18" s="714"/>
      <c r="H18" s="688"/>
      <c r="I18" s="688"/>
      <c r="J18" s="688"/>
      <c r="K18" s="688"/>
      <c r="L18" s="688"/>
      <c r="M18" s="688"/>
      <c r="N18" s="688"/>
      <c r="O18" s="688"/>
      <c r="P18" s="688"/>
      <c r="Q18" s="715"/>
    </row>
    <row r="19" spans="2:17" ht="36" customHeight="1" x14ac:dyDescent="0.25">
      <c r="B19" s="1261" t="s">
        <v>559</v>
      </c>
      <c r="C19" s="1262"/>
      <c r="D19" s="22" t="s">
        <v>95</v>
      </c>
      <c r="E19" s="51" t="s">
        <v>95</v>
      </c>
      <c r="F19" s="22" t="s">
        <v>95</v>
      </c>
      <c r="G19" s="716">
        <v>2000</v>
      </c>
      <c r="H19" s="675"/>
      <c r="I19" s="717" t="s">
        <v>95</v>
      </c>
      <c r="J19" s="717" t="s">
        <v>95</v>
      </c>
      <c r="K19" s="717" t="s">
        <v>95</v>
      </c>
      <c r="L19" s="717" t="s">
        <v>95</v>
      </c>
      <c r="M19" s="717" t="s">
        <v>95</v>
      </c>
      <c r="N19" s="675"/>
      <c r="O19" s="717" t="s">
        <v>95</v>
      </c>
      <c r="P19" s="717" t="s">
        <v>95</v>
      </c>
      <c r="Q19" s="718" t="s">
        <v>95</v>
      </c>
    </row>
    <row r="20" spans="2:17" ht="33" customHeight="1" x14ac:dyDescent="0.25">
      <c r="B20" s="1257" t="s">
        <v>461</v>
      </c>
      <c r="C20" s="1258"/>
      <c r="D20" s="22"/>
      <c r="E20" s="51"/>
      <c r="F20" s="22"/>
      <c r="G20" s="719">
        <v>2001</v>
      </c>
      <c r="H20" s="686"/>
      <c r="I20" s="686"/>
      <c r="J20" s="686"/>
      <c r="K20" s="686"/>
      <c r="L20" s="686"/>
      <c r="M20" s="686"/>
      <c r="N20" s="686"/>
      <c r="O20" s="686"/>
      <c r="P20" s="686"/>
      <c r="Q20" s="687"/>
    </row>
    <row r="21" spans="2:17" ht="15" customHeight="1" x14ac:dyDescent="0.25">
      <c r="B21" s="1257"/>
      <c r="C21" s="1258"/>
      <c r="D21" s="22"/>
      <c r="E21" s="51"/>
      <c r="F21" s="22"/>
      <c r="G21" s="720"/>
      <c r="H21" s="680"/>
      <c r="I21" s="721"/>
      <c r="J21" s="721"/>
      <c r="K21" s="721"/>
      <c r="L21" s="721"/>
      <c r="M21" s="721"/>
      <c r="N21" s="680"/>
      <c r="O21" s="721"/>
      <c r="P21" s="721"/>
      <c r="Q21" s="722"/>
    </row>
    <row r="22" spans="2:17" ht="28.5" customHeight="1" x14ac:dyDescent="0.25">
      <c r="B22" s="1261" t="s">
        <v>479</v>
      </c>
      <c r="C22" s="1262"/>
      <c r="D22" s="22" t="s">
        <v>95</v>
      </c>
      <c r="E22" s="51" t="s">
        <v>95</v>
      </c>
      <c r="F22" s="22" t="s">
        <v>95</v>
      </c>
      <c r="G22" s="716">
        <v>3000</v>
      </c>
      <c r="H22" s="675"/>
      <c r="I22" s="717" t="s">
        <v>95</v>
      </c>
      <c r="J22" s="717" t="s">
        <v>95</v>
      </c>
      <c r="K22" s="717" t="s">
        <v>95</v>
      </c>
      <c r="L22" s="717" t="s">
        <v>95</v>
      </c>
      <c r="M22" s="717" t="s">
        <v>95</v>
      </c>
      <c r="N22" s="675"/>
      <c r="O22" s="717" t="s">
        <v>95</v>
      </c>
      <c r="P22" s="717" t="s">
        <v>95</v>
      </c>
      <c r="Q22" s="718" t="s">
        <v>95</v>
      </c>
    </row>
    <row r="23" spans="2:17" ht="32.25" customHeight="1" x14ac:dyDescent="0.25">
      <c r="B23" s="1257" t="s">
        <v>461</v>
      </c>
      <c r="C23" s="1258"/>
      <c r="D23" s="22"/>
      <c r="E23" s="51"/>
      <c r="F23" s="22"/>
      <c r="G23" s="719">
        <v>3001</v>
      </c>
      <c r="H23" s="723"/>
      <c r="I23" s="723"/>
      <c r="J23" s="723"/>
      <c r="K23" s="723"/>
      <c r="L23" s="723"/>
      <c r="M23" s="723"/>
      <c r="N23" s="723"/>
      <c r="O23" s="723"/>
      <c r="P23" s="723"/>
      <c r="Q23" s="724"/>
    </row>
    <row r="24" spans="2:17" x14ac:dyDescent="0.25">
      <c r="B24" s="1257"/>
      <c r="C24" s="1258"/>
      <c r="D24" s="22"/>
      <c r="E24" s="51"/>
      <c r="F24" s="22"/>
      <c r="G24" s="720"/>
      <c r="H24" s="725"/>
      <c r="I24" s="721"/>
      <c r="J24" s="721"/>
      <c r="K24" s="721"/>
      <c r="L24" s="721"/>
      <c r="M24" s="721"/>
      <c r="N24" s="725"/>
      <c r="O24" s="721"/>
      <c r="P24" s="721"/>
      <c r="Q24" s="722"/>
    </row>
    <row r="25" spans="2:17" ht="25.5" customHeight="1" x14ac:dyDescent="0.25">
      <c r="B25" s="1261" t="s">
        <v>480</v>
      </c>
      <c r="C25" s="1262"/>
      <c r="D25" s="22" t="s">
        <v>95</v>
      </c>
      <c r="E25" s="51" t="s">
        <v>95</v>
      </c>
      <c r="F25" s="22" t="s">
        <v>95</v>
      </c>
      <c r="G25" s="716">
        <v>4000</v>
      </c>
      <c r="H25" s="675"/>
      <c r="I25" s="717" t="s">
        <v>95</v>
      </c>
      <c r="J25" s="717" t="s">
        <v>95</v>
      </c>
      <c r="K25" s="717" t="s">
        <v>95</v>
      </c>
      <c r="L25" s="717" t="s">
        <v>95</v>
      </c>
      <c r="M25" s="717" t="s">
        <v>95</v>
      </c>
      <c r="N25" s="675"/>
      <c r="O25" s="717" t="s">
        <v>95</v>
      </c>
      <c r="P25" s="717" t="s">
        <v>95</v>
      </c>
      <c r="Q25" s="718" t="s">
        <v>95</v>
      </c>
    </row>
    <row r="26" spans="2:17" ht="30" customHeight="1" x14ac:dyDescent="0.25">
      <c r="B26" s="1257" t="s">
        <v>461</v>
      </c>
      <c r="C26" s="1258"/>
      <c r="D26" s="22"/>
      <c r="E26" s="51"/>
      <c r="F26" s="22"/>
      <c r="G26" s="719">
        <v>4001</v>
      </c>
      <c r="H26" s="723"/>
      <c r="I26" s="723"/>
      <c r="J26" s="723"/>
      <c r="K26" s="723"/>
      <c r="L26" s="723"/>
      <c r="M26" s="723"/>
      <c r="N26" s="723"/>
      <c r="O26" s="723"/>
      <c r="P26" s="723"/>
      <c r="Q26" s="724"/>
    </row>
    <row r="27" spans="2:17" x14ac:dyDescent="0.25">
      <c r="B27" s="1257"/>
      <c r="C27" s="1258"/>
      <c r="D27" s="22"/>
      <c r="E27" s="51"/>
      <c r="F27" s="22"/>
      <c r="G27" s="720"/>
      <c r="H27" s="725"/>
      <c r="I27" s="721"/>
      <c r="J27" s="721"/>
      <c r="K27" s="721"/>
      <c r="L27" s="721"/>
      <c r="M27" s="721"/>
      <c r="N27" s="725"/>
      <c r="O27" s="721"/>
      <c r="P27" s="721"/>
      <c r="Q27" s="722"/>
    </row>
    <row r="28" spans="2:17" ht="27.75" customHeight="1" x14ac:dyDescent="0.25">
      <c r="B28" s="1263" t="s">
        <v>560</v>
      </c>
      <c r="C28" s="1264"/>
      <c r="D28" s="22" t="s">
        <v>95</v>
      </c>
      <c r="E28" s="51" t="s">
        <v>95</v>
      </c>
      <c r="F28" s="22" t="s">
        <v>95</v>
      </c>
      <c r="G28" s="726">
        <v>5000</v>
      </c>
      <c r="H28" s="727"/>
      <c r="I28" s="728" t="s">
        <v>95</v>
      </c>
      <c r="J28" s="728" t="s">
        <v>95</v>
      </c>
      <c r="K28" s="728" t="s">
        <v>95</v>
      </c>
      <c r="L28" s="728" t="s">
        <v>95</v>
      </c>
      <c r="M28" s="728" t="s">
        <v>95</v>
      </c>
      <c r="N28" s="727"/>
      <c r="O28" s="728" t="s">
        <v>95</v>
      </c>
      <c r="P28" s="728" t="s">
        <v>95</v>
      </c>
      <c r="Q28" s="729" t="s">
        <v>95</v>
      </c>
    </row>
    <row r="29" spans="2:17" ht="30" customHeight="1" x14ac:dyDescent="0.25">
      <c r="B29" s="1257" t="s">
        <v>461</v>
      </c>
      <c r="C29" s="1258"/>
      <c r="D29" s="22"/>
      <c r="E29" s="51"/>
      <c r="F29" s="22"/>
      <c r="G29" s="730">
        <v>5001</v>
      </c>
      <c r="H29" s="731"/>
      <c r="I29" s="731"/>
      <c r="J29" s="731"/>
      <c r="K29" s="731"/>
      <c r="L29" s="731"/>
      <c r="M29" s="731"/>
      <c r="N29" s="731"/>
      <c r="O29" s="731"/>
      <c r="P29" s="731"/>
      <c r="Q29" s="732"/>
    </row>
    <row r="30" spans="2:17" x14ac:dyDescent="0.25">
      <c r="B30" s="1257"/>
      <c r="C30" s="1258"/>
      <c r="D30" s="22"/>
      <c r="E30" s="51"/>
      <c r="F30" s="22"/>
      <c r="G30" s="733"/>
      <c r="H30" s="734"/>
      <c r="I30" s="734"/>
      <c r="J30" s="734"/>
      <c r="K30" s="734"/>
      <c r="L30" s="734"/>
      <c r="M30" s="734"/>
      <c r="N30" s="734"/>
      <c r="O30" s="734"/>
      <c r="P30" s="734"/>
      <c r="Q30" s="735"/>
    </row>
    <row r="31" spans="2:17" x14ac:dyDescent="0.25">
      <c r="B31" s="1259" t="s">
        <v>561</v>
      </c>
      <c r="C31" s="1259"/>
      <c r="D31" s="1259"/>
      <c r="E31" s="1259"/>
      <c r="F31" s="1260"/>
      <c r="G31" s="736">
        <v>9000</v>
      </c>
      <c r="H31" s="737" t="s">
        <v>95</v>
      </c>
      <c r="I31" s="737" t="s">
        <v>95</v>
      </c>
      <c r="J31" s="737" t="s">
        <v>95</v>
      </c>
      <c r="K31" s="737" t="s">
        <v>95</v>
      </c>
      <c r="L31" s="737" t="s">
        <v>95</v>
      </c>
      <c r="M31" s="737" t="s">
        <v>95</v>
      </c>
      <c r="N31" s="738"/>
      <c r="O31" s="737" t="s">
        <v>95</v>
      </c>
      <c r="P31" s="737" t="s">
        <v>95</v>
      </c>
      <c r="Q31" s="739" t="s">
        <v>95</v>
      </c>
    </row>
    <row r="32" spans="2:17" ht="6.75" customHeight="1" x14ac:dyDescent="0.25"/>
    <row r="33" spans="2:14" ht="39" x14ac:dyDescent="0.25">
      <c r="B33" s="78" t="s">
        <v>173</v>
      </c>
      <c r="C33" s="1250" t="s">
        <v>174</v>
      </c>
      <c r="D33" s="1250"/>
      <c r="E33" s="1250"/>
      <c r="F33" s="101"/>
      <c r="G33" s="101"/>
      <c r="H33" s="92"/>
      <c r="I33" s="83"/>
      <c r="J33" s="1"/>
      <c r="K33" s="1120" t="s">
        <v>562</v>
      </c>
      <c r="L33" s="1120"/>
      <c r="M33" s="1120"/>
    </row>
    <row r="34" spans="2:14" ht="18.75" customHeight="1" x14ac:dyDescent="0.25">
      <c r="B34" s="86"/>
      <c r="C34" s="918"/>
      <c r="D34" s="918"/>
      <c r="E34" s="918"/>
      <c r="F34" s="101"/>
      <c r="G34" s="932" t="s">
        <v>177</v>
      </c>
      <c r="H34" s="932"/>
      <c r="I34" s="932"/>
      <c r="J34" s="101"/>
      <c r="K34" s="918" t="s">
        <v>178</v>
      </c>
      <c r="L34" s="918"/>
      <c r="M34" s="918"/>
      <c r="N34" s="575"/>
    </row>
    <row r="35" spans="2:14" x14ac:dyDescent="0.25">
      <c r="B35" s="86" t="s">
        <v>179</v>
      </c>
      <c r="C35" s="915" t="s">
        <v>180</v>
      </c>
      <c r="D35" s="915"/>
      <c r="E35" s="915"/>
      <c r="F35" s="101"/>
      <c r="G35" s="1256" t="s">
        <v>181</v>
      </c>
      <c r="H35" s="1256"/>
      <c r="I35" s="1256"/>
      <c r="J35" s="1"/>
      <c r="K35" s="988" t="s">
        <v>182</v>
      </c>
      <c r="L35" s="988"/>
      <c r="M35" s="988"/>
      <c r="N35" s="575"/>
    </row>
    <row r="36" spans="2:14" ht="15" customHeight="1" x14ac:dyDescent="0.25">
      <c r="B36" s="90"/>
      <c r="C36" s="989" t="s">
        <v>176</v>
      </c>
      <c r="D36" s="989"/>
      <c r="E36" s="989"/>
      <c r="F36" s="272"/>
      <c r="G36" s="1206" t="s">
        <v>183</v>
      </c>
      <c r="H36" s="1206"/>
      <c r="I36" s="1206"/>
      <c r="J36" s="272"/>
      <c r="K36" s="989" t="s">
        <v>184</v>
      </c>
      <c r="L36" s="989"/>
      <c r="M36" s="80"/>
      <c r="N36" s="575"/>
    </row>
    <row r="37" spans="2:14" x14ac:dyDescent="0.25">
      <c r="B37" s="86" t="s">
        <v>185</v>
      </c>
      <c r="C37" s="597"/>
      <c r="D37" s="598"/>
      <c r="E37" s="598"/>
      <c r="F37" s="599"/>
      <c r="G37" s="600"/>
      <c r="H37" s="598"/>
      <c r="I37" s="600"/>
      <c r="J37" s="740"/>
      <c r="K37" s="740"/>
      <c r="L37" s="740"/>
      <c r="M37" s="47"/>
    </row>
  </sheetData>
  <mergeCells count="54">
    <mergeCell ref="B2:Q2"/>
    <mergeCell ref="E5:N5"/>
    <mergeCell ref="O5:P5"/>
    <mergeCell ref="O6:P6"/>
    <mergeCell ref="O7:P7"/>
    <mergeCell ref="B8:C8"/>
    <mergeCell ref="D8:N8"/>
    <mergeCell ref="O8:P8"/>
    <mergeCell ref="B9:C9"/>
    <mergeCell ref="D9:N9"/>
    <mergeCell ref="O9:P9"/>
    <mergeCell ref="B10:C10"/>
    <mergeCell ref="D10:H10"/>
    <mergeCell ref="O10:P10"/>
    <mergeCell ref="B11:C11"/>
    <mergeCell ref="O11:P11"/>
    <mergeCell ref="B13:C14"/>
    <mergeCell ref="D13:D14"/>
    <mergeCell ref="E13:F13"/>
    <mergeCell ref="G13:G14"/>
    <mergeCell ref="H13:H14"/>
    <mergeCell ref="I13:K13"/>
    <mergeCell ref="L13:M13"/>
    <mergeCell ref="N13:N14"/>
    <mergeCell ref="O13:P13"/>
    <mergeCell ref="Q13:Q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F31"/>
    <mergeCell ref="C33:E33"/>
    <mergeCell ref="K33:M33"/>
    <mergeCell ref="C34:E34"/>
    <mergeCell ref="G34:I34"/>
    <mergeCell ref="K34:M34"/>
    <mergeCell ref="C35:E35"/>
    <mergeCell ref="G35:I35"/>
    <mergeCell ref="K35:M35"/>
    <mergeCell ref="C36:E36"/>
    <mergeCell ref="G36:I36"/>
    <mergeCell ref="K36:L36"/>
  </mergeCells>
  <pageMargins left="0.70866141732283472" right="0.39370078740157477" top="0.59055118110236249" bottom="0.39370078740157477" header="0.15748031496062992" footer="0"/>
  <pageSetup paperSize="9" scale="64" firstPageNumber="14" fitToWidth="0" orientation="landscape" useFirstPageNumber="1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1:SC98"/>
  <sheetViews>
    <sheetView view="pageBreakPreview" workbookViewId="0">
      <selection activeCell="D20" sqref="D20"/>
    </sheetView>
  </sheetViews>
  <sheetFormatPr defaultColWidth="9.140625" defaultRowHeight="15" x14ac:dyDescent="0.25"/>
  <cols>
    <col min="1" max="1" width="0.5703125" style="202" customWidth="1"/>
    <col min="2" max="2" width="44.28515625" style="245" customWidth="1"/>
    <col min="3" max="3" width="7.140625" style="202" customWidth="1"/>
    <col min="4" max="4" width="12.42578125" style="202" customWidth="1"/>
    <col min="5" max="5" width="13" style="202" customWidth="1"/>
    <col min="6" max="6" width="12.42578125" style="202" customWidth="1"/>
    <col min="7" max="7" width="12.7109375" style="202" customWidth="1"/>
    <col min="8" max="8" width="12.42578125" style="202" customWidth="1"/>
    <col min="9" max="9" width="10.85546875" style="202" customWidth="1"/>
    <col min="10" max="10" width="12.42578125" style="202" customWidth="1"/>
    <col min="11" max="11" width="10.85546875" style="202" customWidth="1"/>
    <col min="12" max="12" width="12.42578125" style="202" customWidth="1"/>
    <col min="13" max="13" width="10.85546875" style="202" customWidth="1"/>
    <col min="14" max="14" width="12.42578125" style="202" customWidth="1"/>
    <col min="15" max="15" width="10.85546875" style="202" customWidth="1"/>
    <col min="16" max="16" width="6.5703125" customWidth="1"/>
    <col min="17" max="221" width="9.140625" style="202"/>
    <col min="222" max="222" width="47.7109375" customWidth="1"/>
    <col min="223" max="223" width="6.5703125" customWidth="1"/>
    <col min="224" max="224" width="20.5703125" customWidth="1"/>
    <col min="225" max="234" width="0" hidden="1" customWidth="1"/>
    <col min="235" max="235" width="21.85546875" customWidth="1"/>
    <col min="236" max="236" width="21.7109375" customWidth="1"/>
    <col min="237" max="237" width="22.42578125" customWidth="1"/>
    <col min="238" max="239" width="20.85546875" customWidth="1"/>
    <col min="240" max="240" width="19.28515625" customWidth="1"/>
    <col min="241" max="241" width="21" customWidth="1"/>
    <col min="242" max="477" width="9.140625" style="202"/>
    <col min="478" max="478" width="47.7109375" customWidth="1"/>
    <col min="479" max="479" width="6.5703125" customWidth="1"/>
    <col min="480" max="480" width="20.5703125" customWidth="1"/>
    <col min="481" max="490" width="0" hidden="1" customWidth="1"/>
    <col min="491" max="491" width="21.85546875" customWidth="1"/>
    <col min="492" max="492" width="21.7109375" customWidth="1"/>
    <col min="493" max="493" width="22.42578125" customWidth="1"/>
    <col min="494" max="495" width="20.85546875" customWidth="1"/>
    <col min="496" max="496" width="19.28515625" customWidth="1"/>
    <col min="497" max="497" width="21" customWidth="1"/>
    <col min="498" max="733" width="9.140625" style="202"/>
    <col min="734" max="734" width="47.7109375" style="202" customWidth="1"/>
    <col min="735" max="735" width="6.5703125" style="202" customWidth="1"/>
    <col min="736" max="736" width="20.5703125" style="202" customWidth="1"/>
    <col min="737" max="746" width="0" style="202" hidden="1" customWidth="1"/>
    <col min="747" max="747" width="21.85546875" style="202" customWidth="1"/>
    <col min="748" max="748" width="21.7109375" style="202" customWidth="1"/>
    <col min="749" max="749" width="22.42578125" style="202" customWidth="1"/>
    <col min="750" max="751" width="20.85546875" style="202" customWidth="1"/>
    <col min="752" max="752" width="19.28515625" style="202" customWidth="1"/>
    <col min="753" max="753" width="21" style="202" customWidth="1"/>
    <col min="754" max="989" width="9.140625" style="202"/>
    <col min="990" max="990" width="47.7109375" style="202" customWidth="1"/>
    <col min="991" max="991" width="6.5703125" style="202" customWidth="1"/>
    <col min="992" max="992" width="20.5703125" style="202" customWidth="1"/>
    <col min="993" max="1002" width="0" style="202" hidden="1" customWidth="1"/>
    <col min="1003" max="1003" width="21.85546875" style="202" customWidth="1"/>
    <col min="1004" max="1004" width="21.7109375" style="202" customWidth="1"/>
    <col min="1005" max="1005" width="22.42578125" style="202" customWidth="1"/>
    <col min="1006" max="1007" width="20.85546875" style="202" customWidth="1"/>
    <col min="1008" max="1008" width="19.28515625" style="202" customWidth="1"/>
    <col min="1009" max="1009" width="21" style="202" customWidth="1"/>
    <col min="1010" max="1245" width="9.140625" style="202"/>
    <col min="1246" max="1246" width="47.7109375" style="202" customWidth="1"/>
    <col min="1247" max="1247" width="6.5703125" style="202" customWidth="1"/>
    <col min="1248" max="1248" width="20.5703125" style="202" customWidth="1"/>
    <col min="1249" max="1258" width="0" style="202" hidden="1" customWidth="1"/>
    <col min="1259" max="1259" width="21.85546875" style="202" customWidth="1"/>
    <col min="1260" max="1260" width="21.7109375" style="202" customWidth="1"/>
    <col min="1261" max="1261" width="22.42578125" style="202" customWidth="1"/>
    <col min="1262" max="1263" width="20.85546875" style="202" customWidth="1"/>
    <col min="1264" max="1264" width="19.28515625" style="202" customWidth="1"/>
    <col min="1265" max="1265" width="21" style="202" customWidth="1"/>
    <col min="1266" max="1501" width="9.140625" style="202"/>
    <col min="1502" max="1502" width="47.7109375" style="202" customWidth="1"/>
    <col min="1503" max="1503" width="6.5703125" style="202" customWidth="1"/>
    <col min="1504" max="1504" width="20.5703125" style="202" customWidth="1"/>
    <col min="1505" max="1514" width="0" style="202" hidden="1" customWidth="1"/>
    <col min="1515" max="1515" width="21.85546875" style="202" customWidth="1"/>
    <col min="1516" max="1516" width="21.7109375" style="202" customWidth="1"/>
    <col min="1517" max="1517" width="22.42578125" style="202" customWidth="1"/>
    <col min="1518" max="1519" width="20.85546875" style="202" customWidth="1"/>
    <col min="1520" max="1520" width="19.28515625" style="202" customWidth="1"/>
    <col min="1521" max="1521" width="21" style="202" customWidth="1"/>
    <col min="1522" max="1757" width="9.140625" style="202"/>
    <col min="1758" max="1758" width="47.7109375" style="202" customWidth="1"/>
    <col min="1759" max="1759" width="6.5703125" style="202" customWidth="1"/>
    <col min="1760" max="1760" width="20.5703125" style="202" customWidth="1"/>
    <col min="1761" max="1770" width="0" style="202" hidden="1" customWidth="1"/>
    <col min="1771" max="1771" width="21.85546875" style="202" customWidth="1"/>
    <col min="1772" max="1772" width="21.7109375" style="202" customWidth="1"/>
    <col min="1773" max="1773" width="22.42578125" style="202" customWidth="1"/>
    <col min="1774" max="1775" width="20.85546875" style="202" customWidth="1"/>
    <col min="1776" max="1776" width="19.28515625" style="202" customWidth="1"/>
    <col min="1777" max="1777" width="21" style="202" customWidth="1"/>
    <col min="1778" max="2013" width="9.140625" style="202"/>
    <col min="2014" max="2014" width="47.7109375" style="202" customWidth="1"/>
    <col min="2015" max="2015" width="6.5703125" style="202" customWidth="1"/>
    <col min="2016" max="2016" width="20.5703125" style="202" customWidth="1"/>
    <col min="2017" max="2026" width="0" style="202" hidden="1" customWidth="1"/>
    <col min="2027" max="2027" width="21.85546875" style="202" customWidth="1"/>
    <col min="2028" max="2028" width="21.7109375" style="202" customWidth="1"/>
    <col min="2029" max="2029" width="22.42578125" style="202" customWidth="1"/>
    <col min="2030" max="2031" width="20.85546875" style="202" customWidth="1"/>
    <col min="2032" max="2032" width="19.28515625" style="202" customWidth="1"/>
    <col min="2033" max="2033" width="21" style="202" customWidth="1"/>
    <col min="2034" max="2269" width="9.140625" style="202"/>
    <col min="2270" max="2270" width="47.7109375" style="202" customWidth="1"/>
    <col min="2271" max="2271" width="6.5703125" style="202" customWidth="1"/>
    <col min="2272" max="2272" width="20.5703125" style="202" customWidth="1"/>
    <col min="2273" max="2282" width="0" style="202" hidden="1" customWidth="1"/>
    <col min="2283" max="2283" width="21.85546875" style="202" customWidth="1"/>
    <col min="2284" max="2284" width="21.7109375" style="202" customWidth="1"/>
    <col min="2285" max="2285" width="22.42578125" style="202" customWidth="1"/>
    <col min="2286" max="2287" width="20.85546875" style="202" customWidth="1"/>
    <col min="2288" max="2288" width="19.28515625" style="202" customWidth="1"/>
    <col min="2289" max="2289" width="21" style="202" customWidth="1"/>
    <col min="2290" max="2525" width="9.140625" style="202"/>
    <col min="2526" max="2526" width="47.7109375" style="202" customWidth="1"/>
    <col min="2527" max="2527" width="6.5703125" style="202" customWidth="1"/>
    <col min="2528" max="2528" width="20.5703125" style="202" customWidth="1"/>
    <col min="2529" max="2538" width="0" style="202" hidden="1" customWidth="1"/>
    <col min="2539" max="2539" width="21.85546875" style="202" customWidth="1"/>
    <col min="2540" max="2540" width="21.7109375" style="202" customWidth="1"/>
    <col min="2541" max="2541" width="22.42578125" style="202" customWidth="1"/>
    <col min="2542" max="2543" width="20.85546875" style="202" customWidth="1"/>
    <col min="2544" max="2544" width="19.28515625" style="202" customWidth="1"/>
    <col min="2545" max="2545" width="21" style="202" customWidth="1"/>
    <col min="2546" max="2781" width="9.140625" style="202"/>
    <col min="2782" max="2782" width="47.7109375" style="202" customWidth="1"/>
    <col min="2783" max="2783" width="6.5703125" style="202" customWidth="1"/>
    <col min="2784" max="2784" width="20.5703125" style="202" customWidth="1"/>
    <col min="2785" max="2794" width="0" style="202" hidden="1" customWidth="1"/>
    <col min="2795" max="2795" width="21.85546875" style="202" customWidth="1"/>
    <col min="2796" max="2796" width="21.7109375" style="202" customWidth="1"/>
    <col min="2797" max="2797" width="22.42578125" style="202" customWidth="1"/>
    <col min="2798" max="2799" width="20.85546875" style="202" customWidth="1"/>
    <col min="2800" max="2800" width="19.28515625" style="202" customWidth="1"/>
    <col min="2801" max="2801" width="21" style="202" customWidth="1"/>
    <col min="2802" max="3037" width="9.140625" style="202"/>
    <col min="3038" max="3038" width="47.7109375" style="202" customWidth="1"/>
    <col min="3039" max="3039" width="6.5703125" style="202" customWidth="1"/>
    <col min="3040" max="3040" width="20.5703125" style="202" customWidth="1"/>
    <col min="3041" max="3050" width="0" style="202" hidden="1" customWidth="1"/>
    <col min="3051" max="3051" width="21.85546875" style="202" customWidth="1"/>
    <col min="3052" max="3052" width="21.7109375" style="202" customWidth="1"/>
    <col min="3053" max="3053" width="22.42578125" style="202" customWidth="1"/>
    <col min="3054" max="3055" width="20.85546875" style="202" customWidth="1"/>
    <col min="3056" max="3056" width="19.28515625" style="202" customWidth="1"/>
    <col min="3057" max="3057" width="21" style="202" customWidth="1"/>
    <col min="3058" max="3293" width="9.140625" style="202"/>
    <col min="3294" max="3294" width="47.7109375" style="202" customWidth="1"/>
    <col min="3295" max="3295" width="6.5703125" style="202" customWidth="1"/>
    <col min="3296" max="3296" width="20.5703125" style="202" customWidth="1"/>
    <col min="3297" max="3306" width="0" style="202" hidden="1" customWidth="1"/>
    <col min="3307" max="3307" width="21.85546875" style="202" customWidth="1"/>
    <col min="3308" max="3308" width="21.7109375" style="202" customWidth="1"/>
    <col min="3309" max="3309" width="22.42578125" style="202" customWidth="1"/>
    <col min="3310" max="3311" width="20.85546875" style="202" customWidth="1"/>
    <col min="3312" max="3312" width="19.28515625" style="202" customWidth="1"/>
    <col min="3313" max="3313" width="21" style="202" customWidth="1"/>
    <col min="3314" max="3549" width="9.140625" style="202"/>
    <col min="3550" max="3550" width="47.7109375" style="202" customWidth="1"/>
    <col min="3551" max="3551" width="6.5703125" style="202" customWidth="1"/>
    <col min="3552" max="3552" width="20.5703125" style="202" customWidth="1"/>
    <col min="3553" max="3562" width="0" style="202" hidden="1" customWidth="1"/>
    <col min="3563" max="3563" width="21.85546875" style="202" customWidth="1"/>
    <col min="3564" max="3564" width="21.7109375" style="202" customWidth="1"/>
    <col min="3565" max="3565" width="22.42578125" style="202" customWidth="1"/>
    <col min="3566" max="3567" width="20.85546875" style="202" customWidth="1"/>
    <col min="3568" max="3568" width="19.28515625" style="202" customWidth="1"/>
    <col min="3569" max="3569" width="21" style="202" customWidth="1"/>
    <col min="3570" max="3805" width="9.140625" style="202"/>
    <col min="3806" max="3806" width="47.7109375" style="202" customWidth="1"/>
    <col min="3807" max="3807" width="6.5703125" style="202" customWidth="1"/>
    <col min="3808" max="3808" width="20.5703125" style="202" customWidth="1"/>
    <col min="3809" max="3818" width="0" style="202" hidden="1" customWidth="1"/>
    <col min="3819" max="3819" width="21.85546875" style="202" customWidth="1"/>
    <col min="3820" max="3820" width="21.7109375" style="202" customWidth="1"/>
    <col min="3821" max="3821" width="22.42578125" style="202" customWidth="1"/>
    <col min="3822" max="3823" width="20.85546875" style="202" customWidth="1"/>
    <col min="3824" max="3824" width="19.28515625" style="202" customWidth="1"/>
    <col min="3825" max="3825" width="21" style="202" customWidth="1"/>
    <col min="3826" max="4061" width="9.140625" style="202"/>
    <col min="4062" max="4062" width="47.7109375" style="202" customWidth="1"/>
    <col min="4063" max="4063" width="6.5703125" style="202" customWidth="1"/>
    <col min="4064" max="4064" width="20.5703125" style="202" customWidth="1"/>
    <col min="4065" max="4074" width="0" style="202" hidden="1" customWidth="1"/>
    <col min="4075" max="4075" width="21.85546875" style="202" customWidth="1"/>
    <col min="4076" max="4076" width="21.7109375" style="202" customWidth="1"/>
    <col min="4077" max="4077" width="22.42578125" style="202" customWidth="1"/>
    <col min="4078" max="4079" width="20.85546875" style="202" customWidth="1"/>
    <col min="4080" max="4080" width="19.28515625" style="202" customWidth="1"/>
    <col min="4081" max="4081" width="21" style="202" customWidth="1"/>
    <col min="4082" max="4317" width="9.140625" style="202"/>
    <col min="4318" max="4318" width="47.7109375" style="202" customWidth="1"/>
    <col min="4319" max="4319" width="6.5703125" style="202" customWidth="1"/>
    <col min="4320" max="4320" width="20.5703125" style="202" customWidth="1"/>
    <col min="4321" max="4330" width="0" style="202" hidden="1" customWidth="1"/>
    <col min="4331" max="4331" width="21.85546875" style="202" customWidth="1"/>
    <col min="4332" max="4332" width="21.7109375" style="202" customWidth="1"/>
    <col min="4333" max="4333" width="22.42578125" style="202" customWidth="1"/>
    <col min="4334" max="4335" width="20.85546875" style="202" customWidth="1"/>
    <col min="4336" max="4336" width="19.28515625" style="202" customWidth="1"/>
    <col min="4337" max="4337" width="21" style="202" customWidth="1"/>
    <col min="4338" max="4573" width="9.140625" style="202"/>
    <col min="4574" max="4574" width="47.7109375" style="202" customWidth="1"/>
    <col min="4575" max="4575" width="6.5703125" style="202" customWidth="1"/>
    <col min="4576" max="4576" width="20.5703125" style="202" customWidth="1"/>
    <col min="4577" max="4586" width="0" style="202" hidden="1" customWidth="1"/>
    <col min="4587" max="4587" width="21.85546875" style="202" customWidth="1"/>
    <col min="4588" max="4588" width="21.7109375" style="202" customWidth="1"/>
    <col min="4589" max="4589" width="22.42578125" style="202" customWidth="1"/>
    <col min="4590" max="4591" width="20.85546875" style="202" customWidth="1"/>
    <col min="4592" max="4592" width="19.28515625" style="202" customWidth="1"/>
    <col min="4593" max="4593" width="21" style="202" customWidth="1"/>
    <col min="4594" max="4829" width="9.140625" style="202"/>
    <col min="4830" max="4830" width="47.7109375" style="202" customWidth="1"/>
    <col min="4831" max="4831" width="6.5703125" style="202" customWidth="1"/>
    <col min="4832" max="4832" width="20.5703125" style="202" customWidth="1"/>
    <col min="4833" max="4842" width="0" style="202" hidden="1" customWidth="1"/>
    <col min="4843" max="4843" width="21.85546875" style="202" customWidth="1"/>
    <col min="4844" max="4844" width="21.7109375" style="202" customWidth="1"/>
    <col min="4845" max="4845" width="22.42578125" style="202" customWidth="1"/>
    <col min="4846" max="4847" width="20.85546875" style="202" customWidth="1"/>
    <col min="4848" max="4848" width="19.28515625" style="202" customWidth="1"/>
    <col min="4849" max="4849" width="21" style="202" customWidth="1"/>
    <col min="4850" max="5085" width="9.140625" style="202"/>
    <col min="5086" max="5086" width="47.7109375" style="202" customWidth="1"/>
    <col min="5087" max="5087" width="6.5703125" style="202" customWidth="1"/>
    <col min="5088" max="5088" width="20.5703125" style="202" customWidth="1"/>
    <col min="5089" max="5098" width="0" style="202" hidden="1" customWidth="1"/>
    <col min="5099" max="5099" width="21.85546875" style="202" customWidth="1"/>
    <col min="5100" max="5100" width="21.7109375" style="202" customWidth="1"/>
    <col min="5101" max="5101" width="22.42578125" style="202" customWidth="1"/>
    <col min="5102" max="5103" width="20.85546875" style="202" customWidth="1"/>
    <col min="5104" max="5104" width="19.28515625" style="202" customWidth="1"/>
    <col min="5105" max="5105" width="21" style="202" customWidth="1"/>
    <col min="5106" max="5341" width="9.140625" style="202"/>
    <col min="5342" max="5342" width="47.7109375" style="202" customWidth="1"/>
    <col min="5343" max="5343" width="6.5703125" style="202" customWidth="1"/>
    <col min="5344" max="5344" width="20.5703125" style="202" customWidth="1"/>
    <col min="5345" max="5354" width="0" style="202" hidden="1" customWidth="1"/>
    <col min="5355" max="5355" width="21.85546875" style="202" customWidth="1"/>
    <col min="5356" max="5356" width="21.7109375" style="202" customWidth="1"/>
    <col min="5357" max="5357" width="22.42578125" style="202" customWidth="1"/>
    <col min="5358" max="5359" width="20.85546875" style="202" customWidth="1"/>
    <col min="5360" max="5360" width="19.28515625" style="202" customWidth="1"/>
    <col min="5361" max="5361" width="21" style="202" customWidth="1"/>
    <col min="5362" max="5597" width="9.140625" style="202"/>
    <col min="5598" max="5598" width="47.7109375" style="202" customWidth="1"/>
    <col min="5599" max="5599" width="6.5703125" style="202" customWidth="1"/>
    <col min="5600" max="5600" width="20.5703125" style="202" customWidth="1"/>
    <col min="5601" max="5610" width="0" style="202" hidden="1" customWidth="1"/>
    <col min="5611" max="5611" width="21.85546875" style="202" customWidth="1"/>
    <col min="5612" max="5612" width="21.7109375" style="202" customWidth="1"/>
    <col min="5613" max="5613" width="22.42578125" style="202" customWidth="1"/>
    <col min="5614" max="5615" width="20.85546875" style="202" customWidth="1"/>
    <col min="5616" max="5616" width="19.28515625" style="202" customWidth="1"/>
    <col min="5617" max="5617" width="21" style="202" customWidth="1"/>
    <col min="5618" max="5853" width="9.140625" style="202"/>
    <col min="5854" max="5854" width="47.7109375" style="202" customWidth="1"/>
    <col min="5855" max="5855" width="6.5703125" style="202" customWidth="1"/>
    <col min="5856" max="5856" width="20.5703125" style="202" customWidth="1"/>
    <col min="5857" max="5866" width="0" style="202" hidden="1" customWidth="1"/>
    <col min="5867" max="5867" width="21.85546875" style="202" customWidth="1"/>
    <col min="5868" max="5868" width="21.7109375" style="202" customWidth="1"/>
    <col min="5869" max="5869" width="22.42578125" style="202" customWidth="1"/>
    <col min="5870" max="5871" width="20.85546875" style="202" customWidth="1"/>
    <col min="5872" max="5872" width="19.28515625" style="202" customWidth="1"/>
    <col min="5873" max="5873" width="21" style="202" customWidth="1"/>
    <col min="5874" max="6109" width="9.140625" style="202"/>
    <col min="6110" max="6110" width="47.7109375" style="202" customWidth="1"/>
    <col min="6111" max="6111" width="6.5703125" style="202" customWidth="1"/>
    <col min="6112" max="6112" width="20.5703125" style="202" customWidth="1"/>
    <col min="6113" max="6122" width="0" style="202" hidden="1" customWidth="1"/>
    <col min="6123" max="6123" width="21.85546875" style="202" customWidth="1"/>
    <col min="6124" max="6124" width="21.7109375" style="202" customWidth="1"/>
    <col min="6125" max="6125" width="22.42578125" style="202" customWidth="1"/>
    <col min="6126" max="6127" width="20.85546875" style="202" customWidth="1"/>
    <col min="6128" max="6128" width="19.28515625" style="202" customWidth="1"/>
    <col min="6129" max="6129" width="21" style="202" customWidth="1"/>
    <col min="6130" max="6365" width="9.140625" style="202"/>
    <col min="6366" max="6366" width="47.7109375" style="202" customWidth="1"/>
    <col min="6367" max="6367" width="6.5703125" style="202" customWidth="1"/>
    <col min="6368" max="6368" width="20.5703125" style="202" customWidth="1"/>
    <col min="6369" max="6378" width="0" style="202" hidden="1" customWidth="1"/>
    <col min="6379" max="6379" width="21.85546875" style="202" customWidth="1"/>
    <col min="6380" max="6380" width="21.7109375" style="202" customWidth="1"/>
    <col min="6381" max="6381" width="22.42578125" style="202" customWidth="1"/>
    <col min="6382" max="6383" width="20.85546875" style="202" customWidth="1"/>
    <col min="6384" max="6384" width="19.28515625" style="202" customWidth="1"/>
    <col min="6385" max="6385" width="21" style="202" customWidth="1"/>
    <col min="6386" max="6621" width="9.140625" style="202"/>
    <col min="6622" max="6622" width="47.7109375" style="202" customWidth="1"/>
    <col min="6623" max="6623" width="6.5703125" style="202" customWidth="1"/>
    <col min="6624" max="6624" width="20.5703125" style="202" customWidth="1"/>
    <col min="6625" max="6634" width="0" style="202" hidden="1" customWidth="1"/>
    <col min="6635" max="6635" width="21.85546875" style="202" customWidth="1"/>
    <col min="6636" max="6636" width="21.7109375" style="202" customWidth="1"/>
    <col min="6637" max="6637" width="22.42578125" style="202" customWidth="1"/>
    <col min="6638" max="6639" width="20.85546875" style="202" customWidth="1"/>
    <col min="6640" max="6640" width="19.28515625" style="202" customWidth="1"/>
    <col min="6641" max="6641" width="21" style="202" customWidth="1"/>
    <col min="6642" max="6877" width="9.140625" style="202"/>
    <col min="6878" max="6878" width="47.7109375" style="202" customWidth="1"/>
    <col min="6879" max="6879" width="6.5703125" style="202" customWidth="1"/>
    <col min="6880" max="6880" width="20.5703125" style="202" customWidth="1"/>
    <col min="6881" max="6890" width="0" style="202" hidden="1" customWidth="1"/>
    <col min="6891" max="6891" width="21.85546875" style="202" customWidth="1"/>
    <col min="6892" max="6892" width="21.7109375" style="202" customWidth="1"/>
    <col min="6893" max="6893" width="22.42578125" style="202" customWidth="1"/>
    <col min="6894" max="6895" width="20.85546875" style="202" customWidth="1"/>
    <col min="6896" max="6896" width="19.28515625" style="202" customWidth="1"/>
    <col min="6897" max="6897" width="21" style="202" customWidth="1"/>
    <col min="6898" max="7133" width="9.140625" style="202"/>
    <col min="7134" max="7134" width="47.7109375" style="202" customWidth="1"/>
    <col min="7135" max="7135" width="6.5703125" style="202" customWidth="1"/>
    <col min="7136" max="7136" width="20.5703125" style="202" customWidth="1"/>
    <col min="7137" max="7146" width="0" style="202" hidden="1" customWidth="1"/>
    <col min="7147" max="7147" width="21.85546875" style="202" customWidth="1"/>
    <col min="7148" max="7148" width="21.7109375" style="202" customWidth="1"/>
    <col min="7149" max="7149" width="22.42578125" style="202" customWidth="1"/>
    <col min="7150" max="7151" width="20.85546875" style="202" customWidth="1"/>
    <col min="7152" max="7152" width="19.28515625" style="202" customWidth="1"/>
    <col min="7153" max="7153" width="21" style="202" customWidth="1"/>
    <col min="7154" max="7389" width="9.140625" style="202"/>
    <col min="7390" max="7390" width="47.7109375" style="202" customWidth="1"/>
    <col min="7391" max="7391" width="6.5703125" style="202" customWidth="1"/>
    <col min="7392" max="7392" width="20.5703125" style="202" customWidth="1"/>
    <col min="7393" max="7402" width="0" style="202" hidden="1" customWidth="1"/>
    <col min="7403" max="7403" width="21.85546875" style="202" customWidth="1"/>
    <col min="7404" max="7404" width="21.7109375" style="202" customWidth="1"/>
    <col min="7405" max="7405" width="22.42578125" style="202" customWidth="1"/>
    <col min="7406" max="7407" width="20.85546875" style="202" customWidth="1"/>
    <col min="7408" max="7408" width="19.28515625" style="202" customWidth="1"/>
    <col min="7409" max="7409" width="21" style="202" customWidth="1"/>
    <col min="7410" max="7645" width="9.140625" style="202"/>
    <col min="7646" max="7646" width="47.7109375" style="202" customWidth="1"/>
    <col min="7647" max="7647" width="6.5703125" style="202" customWidth="1"/>
    <col min="7648" max="7648" width="20.5703125" style="202" customWidth="1"/>
    <col min="7649" max="7658" width="0" style="202" hidden="1" customWidth="1"/>
    <col min="7659" max="7659" width="21.85546875" style="202" customWidth="1"/>
    <col min="7660" max="7660" width="21.7109375" style="202" customWidth="1"/>
    <col min="7661" max="7661" width="22.42578125" style="202" customWidth="1"/>
    <col min="7662" max="7663" width="20.85546875" style="202" customWidth="1"/>
    <col min="7664" max="7664" width="19.28515625" style="202" customWidth="1"/>
    <col min="7665" max="7665" width="21" style="202" customWidth="1"/>
    <col min="7666" max="7901" width="9.140625" style="202"/>
    <col min="7902" max="7902" width="47.7109375" style="202" customWidth="1"/>
    <col min="7903" max="7903" width="6.5703125" style="202" customWidth="1"/>
    <col min="7904" max="7904" width="20.5703125" style="202" customWidth="1"/>
    <col min="7905" max="7914" width="0" style="202" hidden="1" customWidth="1"/>
    <col min="7915" max="7915" width="21.85546875" style="202" customWidth="1"/>
    <col min="7916" max="7916" width="21.7109375" style="202" customWidth="1"/>
    <col min="7917" max="7917" width="22.42578125" style="202" customWidth="1"/>
    <col min="7918" max="7919" width="20.85546875" style="202" customWidth="1"/>
    <col min="7920" max="7920" width="19.28515625" style="202" customWidth="1"/>
    <col min="7921" max="7921" width="21" style="202" customWidth="1"/>
    <col min="7922" max="8157" width="9.140625" style="202"/>
    <col min="8158" max="8158" width="47.7109375" style="202" customWidth="1"/>
    <col min="8159" max="8159" width="6.5703125" style="202" customWidth="1"/>
    <col min="8160" max="8160" width="20.5703125" style="202" customWidth="1"/>
    <col min="8161" max="8170" width="0" style="202" hidden="1" customWidth="1"/>
    <col min="8171" max="8171" width="21.85546875" style="202" customWidth="1"/>
    <col min="8172" max="8172" width="21.7109375" style="202" customWidth="1"/>
    <col min="8173" max="8173" width="22.42578125" style="202" customWidth="1"/>
    <col min="8174" max="8175" width="20.85546875" style="202" customWidth="1"/>
    <col min="8176" max="8176" width="19.28515625" style="202" customWidth="1"/>
    <col min="8177" max="8177" width="21" style="202" customWidth="1"/>
    <col min="8178" max="8413" width="9.140625" style="202"/>
    <col min="8414" max="8414" width="47.7109375" style="202" customWidth="1"/>
    <col min="8415" max="8415" width="6.5703125" style="202" customWidth="1"/>
    <col min="8416" max="8416" width="20.5703125" style="202" customWidth="1"/>
    <col min="8417" max="8426" width="0" style="202" hidden="1" customWidth="1"/>
    <col min="8427" max="8427" width="21.85546875" style="202" customWidth="1"/>
    <col min="8428" max="8428" width="21.7109375" style="202" customWidth="1"/>
    <col min="8429" max="8429" width="22.42578125" style="202" customWidth="1"/>
    <col min="8430" max="8431" width="20.85546875" style="202" customWidth="1"/>
    <col min="8432" max="8432" width="19.28515625" style="202" customWidth="1"/>
    <col min="8433" max="8433" width="21" style="202" customWidth="1"/>
    <col min="8434" max="8669" width="9.140625" style="202"/>
    <col min="8670" max="8670" width="47.7109375" style="202" customWidth="1"/>
    <col min="8671" max="8671" width="6.5703125" style="202" customWidth="1"/>
    <col min="8672" max="8672" width="20.5703125" style="202" customWidth="1"/>
    <col min="8673" max="8682" width="0" style="202" hidden="1" customWidth="1"/>
    <col min="8683" max="8683" width="21.85546875" style="202" customWidth="1"/>
    <col min="8684" max="8684" width="21.7109375" style="202" customWidth="1"/>
    <col min="8685" max="8685" width="22.42578125" style="202" customWidth="1"/>
    <col min="8686" max="8687" width="20.85546875" style="202" customWidth="1"/>
    <col min="8688" max="8688" width="19.28515625" style="202" customWidth="1"/>
    <col min="8689" max="8689" width="21" style="202" customWidth="1"/>
    <col min="8690" max="8925" width="9.140625" style="202"/>
    <col min="8926" max="8926" width="47.7109375" style="202" customWidth="1"/>
    <col min="8927" max="8927" width="6.5703125" style="202" customWidth="1"/>
    <col min="8928" max="8928" width="20.5703125" style="202" customWidth="1"/>
    <col min="8929" max="8938" width="0" style="202" hidden="1" customWidth="1"/>
    <col min="8939" max="8939" width="21.85546875" style="202" customWidth="1"/>
    <col min="8940" max="8940" width="21.7109375" style="202" customWidth="1"/>
    <col min="8941" max="8941" width="22.42578125" style="202" customWidth="1"/>
    <col min="8942" max="8943" width="20.85546875" style="202" customWidth="1"/>
    <col min="8944" max="8944" width="19.28515625" style="202" customWidth="1"/>
    <col min="8945" max="8945" width="21" style="202" customWidth="1"/>
    <col min="8946" max="9181" width="9.140625" style="202"/>
    <col min="9182" max="9182" width="47.7109375" style="202" customWidth="1"/>
    <col min="9183" max="9183" width="6.5703125" style="202" customWidth="1"/>
    <col min="9184" max="9184" width="20.5703125" style="202" customWidth="1"/>
    <col min="9185" max="9194" width="0" style="202" hidden="1" customWidth="1"/>
    <col min="9195" max="9195" width="21.85546875" style="202" customWidth="1"/>
    <col min="9196" max="9196" width="21.7109375" style="202" customWidth="1"/>
    <col min="9197" max="9197" width="22.42578125" style="202" customWidth="1"/>
    <col min="9198" max="9199" width="20.85546875" style="202" customWidth="1"/>
    <col min="9200" max="9200" width="19.28515625" style="202" customWidth="1"/>
    <col min="9201" max="9201" width="21" style="202" customWidth="1"/>
    <col min="9202" max="9437" width="9.140625" style="202"/>
    <col min="9438" max="9438" width="47.7109375" style="202" customWidth="1"/>
    <col min="9439" max="9439" width="6.5703125" style="202" customWidth="1"/>
    <col min="9440" max="9440" width="20.5703125" style="202" customWidth="1"/>
    <col min="9441" max="9450" width="0" style="202" hidden="1" customWidth="1"/>
    <col min="9451" max="9451" width="21.85546875" style="202" customWidth="1"/>
    <col min="9452" max="9452" width="21.7109375" style="202" customWidth="1"/>
    <col min="9453" max="9453" width="22.42578125" style="202" customWidth="1"/>
    <col min="9454" max="9455" width="20.85546875" style="202" customWidth="1"/>
    <col min="9456" max="9456" width="19.28515625" style="202" customWidth="1"/>
    <col min="9457" max="9457" width="21" style="202" customWidth="1"/>
    <col min="9458" max="9693" width="9.140625" style="202"/>
    <col min="9694" max="9694" width="47.7109375" style="202" customWidth="1"/>
    <col min="9695" max="9695" width="6.5703125" style="202" customWidth="1"/>
    <col min="9696" max="9696" width="20.5703125" style="202" customWidth="1"/>
    <col min="9697" max="9706" width="0" style="202" hidden="1" customWidth="1"/>
    <col min="9707" max="9707" width="21.85546875" style="202" customWidth="1"/>
    <col min="9708" max="9708" width="21.7109375" style="202" customWidth="1"/>
    <col min="9709" max="9709" width="22.42578125" style="202" customWidth="1"/>
    <col min="9710" max="9711" width="20.85546875" style="202" customWidth="1"/>
    <col min="9712" max="9712" width="19.28515625" style="202" customWidth="1"/>
    <col min="9713" max="9713" width="21" style="202" customWidth="1"/>
    <col min="9714" max="9949" width="9.140625" style="202"/>
    <col min="9950" max="9950" width="47.7109375" style="202" customWidth="1"/>
    <col min="9951" max="9951" width="6.5703125" style="202" customWidth="1"/>
    <col min="9952" max="9952" width="20.5703125" style="202" customWidth="1"/>
    <col min="9953" max="9962" width="0" style="202" hidden="1" customWidth="1"/>
    <col min="9963" max="9963" width="21.85546875" style="202" customWidth="1"/>
    <col min="9964" max="9964" width="21.7109375" style="202" customWidth="1"/>
    <col min="9965" max="9965" width="22.42578125" style="202" customWidth="1"/>
    <col min="9966" max="9967" width="20.85546875" style="202" customWidth="1"/>
    <col min="9968" max="9968" width="19.28515625" style="202" customWidth="1"/>
    <col min="9969" max="9969" width="21" style="202" customWidth="1"/>
    <col min="9970" max="10205" width="9.140625" style="202"/>
    <col min="10206" max="10206" width="47.7109375" style="202" customWidth="1"/>
    <col min="10207" max="10207" width="6.5703125" style="202" customWidth="1"/>
    <col min="10208" max="10208" width="20.5703125" style="202" customWidth="1"/>
    <col min="10209" max="10218" width="0" style="202" hidden="1" customWidth="1"/>
    <col min="10219" max="10219" width="21.85546875" style="202" customWidth="1"/>
    <col min="10220" max="10220" width="21.7109375" style="202" customWidth="1"/>
    <col min="10221" max="10221" width="22.42578125" style="202" customWidth="1"/>
    <col min="10222" max="10223" width="20.85546875" style="202" customWidth="1"/>
    <col min="10224" max="10224" width="19.28515625" style="202" customWidth="1"/>
    <col min="10225" max="10225" width="21" style="202" customWidth="1"/>
    <col min="10226" max="10461" width="9.140625" style="202"/>
    <col min="10462" max="10462" width="47.7109375" style="202" customWidth="1"/>
    <col min="10463" max="10463" width="6.5703125" style="202" customWidth="1"/>
    <col min="10464" max="10464" width="20.5703125" style="202" customWidth="1"/>
    <col min="10465" max="10474" width="0" style="202" hidden="1" customWidth="1"/>
    <col min="10475" max="10475" width="21.85546875" style="202" customWidth="1"/>
    <col min="10476" max="10476" width="21.7109375" style="202" customWidth="1"/>
    <col min="10477" max="10477" width="22.42578125" style="202" customWidth="1"/>
    <col min="10478" max="10479" width="20.85546875" style="202" customWidth="1"/>
    <col min="10480" max="10480" width="19.28515625" style="202" customWidth="1"/>
    <col min="10481" max="10481" width="21" style="202" customWidth="1"/>
    <col min="10482" max="10717" width="9.140625" style="202"/>
    <col min="10718" max="10718" width="47.7109375" style="202" customWidth="1"/>
    <col min="10719" max="10719" width="6.5703125" style="202" customWidth="1"/>
    <col min="10720" max="10720" width="20.5703125" style="202" customWidth="1"/>
    <col min="10721" max="10730" width="0" style="202" hidden="1" customWidth="1"/>
    <col min="10731" max="10731" width="21.85546875" style="202" customWidth="1"/>
    <col min="10732" max="10732" width="21.7109375" style="202" customWidth="1"/>
    <col min="10733" max="10733" width="22.42578125" style="202" customWidth="1"/>
    <col min="10734" max="10735" width="20.85546875" style="202" customWidth="1"/>
    <col min="10736" max="10736" width="19.28515625" style="202" customWidth="1"/>
    <col min="10737" max="10737" width="21" style="202" customWidth="1"/>
    <col min="10738" max="10973" width="9.140625" style="202"/>
    <col min="10974" max="10974" width="47.7109375" style="202" customWidth="1"/>
    <col min="10975" max="10975" width="6.5703125" style="202" customWidth="1"/>
    <col min="10976" max="10976" width="20.5703125" style="202" customWidth="1"/>
    <col min="10977" max="10986" width="0" style="202" hidden="1" customWidth="1"/>
    <col min="10987" max="10987" width="21.85546875" style="202" customWidth="1"/>
    <col min="10988" max="10988" width="21.7109375" style="202" customWidth="1"/>
    <col min="10989" max="10989" width="22.42578125" style="202" customWidth="1"/>
    <col min="10990" max="10991" width="20.85546875" style="202" customWidth="1"/>
    <col min="10992" max="10992" width="19.28515625" style="202" customWidth="1"/>
    <col min="10993" max="10993" width="21" style="202" customWidth="1"/>
    <col min="10994" max="11229" width="9.140625" style="202"/>
    <col min="11230" max="11230" width="47.7109375" style="202" customWidth="1"/>
    <col min="11231" max="11231" width="6.5703125" style="202" customWidth="1"/>
    <col min="11232" max="11232" width="20.5703125" style="202" customWidth="1"/>
    <col min="11233" max="11242" width="0" style="202" hidden="1" customWidth="1"/>
    <col min="11243" max="11243" width="21.85546875" style="202" customWidth="1"/>
    <col min="11244" max="11244" width="21.7109375" style="202" customWidth="1"/>
    <col min="11245" max="11245" width="22.42578125" style="202" customWidth="1"/>
    <col min="11246" max="11247" width="20.85546875" style="202" customWidth="1"/>
    <col min="11248" max="11248" width="19.28515625" style="202" customWidth="1"/>
    <col min="11249" max="11249" width="21" style="202" customWidth="1"/>
    <col min="11250" max="11485" width="9.140625" style="202"/>
    <col min="11486" max="11486" width="47.7109375" style="202" customWidth="1"/>
    <col min="11487" max="11487" width="6.5703125" style="202" customWidth="1"/>
    <col min="11488" max="11488" width="20.5703125" style="202" customWidth="1"/>
    <col min="11489" max="11498" width="0" style="202" hidden="1" customWidth="1"/>
    <col min="11499" max="11499" width="21.85546875" style="202" customWidth="1"/>
    <col min="11500" max="11500" width="21.7109375" style="202" customWidth="1"/>
    <col min="11501" max="11501" width="22.42578125" style="202" customWidth="1"/>
    <col min="11502" max="11503" width="20.85546875" style="202" customWidth="1"/>
    <col min="11504" max="11504" width="19.28515625" style="202" customWidth="1"/>
    <col min="11505" max="11505" width="21" style="202" customWidth="1"/>
    <col min="11506" max="11741" width="9.140625" style="202"/>
    <col min="11742" max="11742" width="47.7109375" style="202" customWidth="1"/>
    <col min="11743" max="11743" width="6.5703125" style="202" customWidth="1"/>
    <col min="11744" max="11744" width="20.5703125" style="202" customWidth="1"/>
    <col min="11745" max="11754" width="0" style="202" hidden="1" customWidth="1"/>
    <col min="11755" max="11755" width="21.85546875" style="202" customWidth="1"/>
    <col min="11756" max="11756" width="21.7109375" style="202" customWidth="1"/>
    <col min="11757" max="11757" width="22.42578125" style="202" customWidth="1"/>
    <col min="11758" max="11759" width="20.85546875" style="202" customWidth="1"/>
    <col min="11760" max="11760" width="19.28515625" style="202" customWidth="1"/>
    <col min="11761" max="11761" width="21" style="202" customWidth="1"/>
    <col min="11762" max="11997" width="9.140625" style="202"/>
    <col min="11998" max="11998" width="47.7109375" style="202" customWidth="1"/>
    <col min="11999" max="11999" width="6.5703125" style="202" customWidth="1"/>
    <col min="12000" max="12000" width="20.5703125" style="202" customWidth="1"/>
    <col min="12001" max="12010" width="0" style="202" hidden="1" customWidth="1"/>
    <col min="12011" max="12011" width="21.85546875" style="202" customWidth="1"/>
    <col min="12012" max="12012" width="21.7109375" style="202" customWidth="1"/>
    <col min="12013" max="12013" width="22.42578125" style="202" customWidth="1"/>
    <col min="12014" max="12015" width="20.85546875" style="202" customWidth="1"/>
    <col min="12016" max="12016" width="19.28515625" style="202" customWidth="1"/>
    <col min="12017" max="12017" width="21" style="202" customWidth="1"/>
    <col min="12018" max="12253" width="9.140625" style="202"/>
    <col min="12254" max="12254" width="47.7109375" style="202" customWidth="1"/>
    <col min="12255" max="12255" width="6.5703125" style="202" customWidth="1"/>
    <col min="12256" max="12256" width="20.5703125" style="202" customWidth="1"/>
    <col min="12257" max="12266" width="0" style="202" hidden="1" customWidth="1"/>
    <col min="12267" max="12267" width="21.85546875" style="202" customWidth="1"/>
    <col min="12268" max="12268" width="21.7109375" style="202" customWidth="1"/>
    <col min="12269" max="12269" width="22.42578125" style="202" customWidth="1"/>
    <col min="12270" max="12271" width="20.85546875" style="202" customWidth="1"/>
    <col min="12272" max="12272" width="19.28515625" style="202" customWidth="1"/>
    <col min="12273" max="12273" width="21" style="202" customWidth="1"/>
    <col min="12274" max="12509" width="9.140625" style="202"/>
    <col min="12510" max="12510" width="47.7109375" style="202" customWidth="1"/>
    <col min="12511" max="12511" width="6.5703125" style="202" customWidth="1"/>
    <col min="12512" max="12512" width="20.5703125" style="202" customWidth="1"/>
    <col min="12513" max="12522" width="0" style="202" hidden="1" customWidth="1"/>
    <col min="12523" max="12523" width="21.85546875" style="202" customWidth="1"/>
    <col min="12524" max="12524" width="21.7109375" style="202" customWidth="1"/>
    <col min="12525" max="12525" width="22.42578125" style="202" customWidth="1"/>
    <col min="12526" max="12527" width="20.85546875" style="202" customWidth="1"/>
    <col min="12528" max="12528" width="19.28515625" style="202" customWidth="1"/>
    <col min="12529" max="12529" width="21" style="202" customWidth="1"/>
    <col min="12530" max="12765" width="9.140625" style="202"/>
    <col min="12766" max="12766" width="47.7109375" style="202" customWidth="1"/>
    <col min="12767" max="12767" width="6.5703125" style="202" customWidth="1"/>
    <col min="12768" max="12768" width="20.5703125" style="202" customWidth="1"/>
    <col min="12769" max="12778" width="0" style="202" hidden="1" customWidth="1"/>
    <col min="12779" max="12779" width="21.85546875" style="202" customWidth="1"/>
    <col min="12780" max="12780" width="21.7109375" style="202" customWidth="1"/>
    <col min="12781" max="12781" width="22.42578125" style="202" customWidth="1"/>
    <col min="12782" max="12783" width="20.85546875" style="202" customWidth="1"/>
    <col min="12784" max="12784" width="19.28515625" style="202" customWidth="1"/>
    <col min="12785" max="12785" width="21" style="202" customWidth="1"/>
    <col min="12786" max="13021" width="9.140625" style="202"/>
    <col min="13022" max="13022" width="47.7109375" style="202" customWidth="1"/>
    <col min="13023" max="13023" width="6.5703125" style="202" customWidth="1"/>
    <col min="13024" max="13024" width="20.5703125" style="202" customWidth="1"/>
    <col min="13025" max="13034" width="0" style="202" hidden="1" customWidth="1"/>
    <col min="13035" max="13035" width="21.85546875" style="202" customWidth="1"/>
    <col min="13036" max="13036" width="21.7109375" style="202" customWidth="1"/>
    <col min="13037" max="13037" width="22.42578125" style="202" customWidth="1"/>
    <col min="13038" max="13039" width="20.85546875" style="202" customWidth="1"/>
    <col min="13040" max="13040" width="19.28515625" style="202" customWidth="1"/>
    <col min="13041" max="13041" width="21" style="202" customWidth="1"/>
    <col min="13042" max="13277" width="9.140625" style="202"/>
    <col min="13278" max="13278" width="47.7109375" style="202" customWidth="1"/>
    <col min="13279" max="13279" width="6.5703125" style="202" customWidth="1"/>
    <col min="13280" max="13280" width="20.5703125" style="202" customWidth="1"/>
    <col min="13281" max="13290" width="0" style="202" hidden="1" customWidth="1"/>
    <col min="13291" max="13291" width="21.85546875" style="202" customWidth="1"/>
    <col min="13292" max="13292" width="21.7109375" style="202" customWidth="1"/>
    <col min="13293" max="13293" width="22.42578125" style="202" customWidth="1"/>
    <col min="13294" max="13295" width="20.85546875" style="202" customWidth="1"/>
    <col min="13296" max="13296" width="19.28515625" style="202" customWidth="1"/>
    <col min="13297" max="13297" width="21" style="202" customWidth="1"/>
    <col min="13298" max="13533" width="9.140625" style="202"/>
    <col min="13534" max="13534" width="47.7109375" style="202" customWidth="1"/>
    <col min="13535" max="13535" width="6.5703125" style="202" customWidth="1"/>
    <col min="13536" max="13536" width="20.5703125" style="202" customWidth="1"/>
    <col min="13537" max="13546" width="0" style="202" hidden="1" customWidth="1"/>
    <col min="13547" max="13547" width="21.85546875" style="202" customWidth="1"/>
    <col min="13548" max="13548" width="21.7109375" style="202" customWidth="1"/>
    <col min="13549" max="13549" width="22.42578125" style="202" customWidth="1"/>
    <col min="13550" max="13551" width="20.85546875" style="202" customWidth="1"/>
    <col min="13552" max="13552" width="19.28515625" style="202" customWidth="1"/>
    <col min="13553" max="13553" width="21" style="202" customWidth="1"/>
    <col min="13554" max="13789" width="9.140625" style="202"/>
    <col min="13790" max="13790" width="47.7109375" style="202" customWidth="1"/>
    <col min="13791" max="13791" width="6.5703125" style="202" customWidth="1"/>
    <col min="13792" max="13792" width="20.5703125" style="202" customWidth="1"/>
    <col min="13793" max="13802" width="0" style="202" hidden="1" customWidth="1"/>
    <col min="13803" max="13803" width="21.85546875" style="202" customWidth="1"/>
    <col min="13804" max="13804" width="21.7109375" style="202" customWidth="1"/>
    <col min="13805" max="13805" width="22.42578125" style="202" customWidth="1"/>
    <col min="13806" max="13807" width="20.85546875" style="202" customWidth="1"/>
    <col min="13808" max="13808" width="19.28515625" style="202" customWidth="1"/>
    <col min="13809" max="13809" width="21" style="202" customWidth="1"/>
    <col min="13810" max="14045" width="9.140625" style="202"/>
    <col min="14046" max="14046" width="47.7109375" style="202" customWidth="1"/>
    <col min="14047" max="14047" width="6.5703125" style="202" customWidth="1"/>
    <col min="14048" max="14048" width="20.5703125" style="202" customWidth="1"/>
    <col min="14049" max="14058" width="0" style="202" hidden="1" customWidth="1"/>
    <col min="14059" max="14059" width="21.85546875" style="202" customWidth="1"/>
    <col min="14060" max="14060" width="21.7109375" style="202" customWidth="1"/>
    <col min="14061" max="14061" width="22.42578125" style="202" customWidth="1"/>
    <col min="14062" max="14063" width="20.85546875" style="202" customWidth="1"/>
    <col min="14064" max="14064" width="19.28515625" style="202" customWidth="1"/>
    <col min="14065" max="14065" width="21" style="202" customWidth="1"/>
    <col min="14066" max="14301" width="9.140625" style="202"/>
    <col min="14302" max="14302" width="47.7109375" style="202" customWidth="1"/>
    <col min="14303" max="14303" width="6.5703125" style="202" customWidth="1"/>
    <col min="14304" max="14304" width="20.5703125" style="202" customWidth="1"/>
    <col min="14305" max="14314" width="0" style="202" hidden="1" customWidth="1"/>
    <col min="14315" max="14315" width="21.85546875" style="202" customWidth="1"/>
    <col min="14316" max="14316" width="21.7109375" style="202" customWidth="1"/>
    <col min="14317" max="14317" width="22.42578125" style="202" customWidth="1"/>
    <col min="14318" max="14319" width="20.85546875" style="202" customWidth="1"/>
    <col min="14320" max="14320" width="19.28515625" style="202" customWidth="1"/>
    <col min="14321" max="14321" width="21" style="202" customWidth="1"/>
    <col min="14322" max="14557" width="9.140625" style="202"/>
    <col min="14558" max="14558" width="47.7109375" style="202" customWidth="1"/>
    <col min="14559" max="14559" width="6.5703125" style="202" customWidth="1"/>
    <col min="14560" max="14560" width="20.5703125" style="202" customWidth="1"/>
    <col min="14561" max="14570" width="0" style="202" hidden="1" customWidth="1"/>
    <col min="14571" max="14571" width="21.85546875" style="202" customWidth="1"/>
    <col min="14572" max="14572" width="21.7109375" style="202" customWidth="1"/>
    <col min="14573" max="14573" width="22.42578125" style="202" customWidth="1"/>
    <col min="14574" max="14575" width="20.85546875" style="202" customWidth="1"/>
    <col min="14576" max="14576" width="19.28515625" style="202" customWidth="1"/>
    <col min="14577" max="14577" width="21" style="202" customWidth="1"/>
    <col min="14578" max="14813" width="9.140625" style="202"/>
    <col min="14814" max="14814" width="47.7109375" style="202" customWidth="1"/>
    <col min="14815" max="14815" width="6.5703125" style="202" customWidth="1"/>
    <col min="14816" max="14816" width="20.5703125" style="202" customWidth="1"/>
    <col min="14817" max="14826" width="0" style="202" hidden="1" customWidth="1"/>
    <col min="14827" max="14827" width="21.85546875" style="202" customWidth="1"/>
    <col min="14828" max="14828" width="21.7109375" style="202" customWidth="1"/>
    <col min="14829" max="14829" width="22.42578125" style="202" customWidth="1"/>
    <col min="14830" max="14831" width="20.85546875" style="202" customWidth="1"/>
    <col min="14832" max="14832" width="19.28515625" style="202" customWidth="1"/>
    <col min="14833" max="14833" width="21" style="202" customWidth="1"/>
    <col min="14834" max="15069" width="9.140625" style="202"/>
    <col min="15070" max="15070" width="47.7109375" style="202" customWidth="1"/>
    <col min="15071" max="15071" width="6.5703125" style="202" customWidth="1"/>
    <col min="15072" max="15072" width="20.5703125" style="202" customWidth="1"/>
    <col min="15073" max="15082" width="0" style="202" hidden="1" customWidth="1"/>
    <col min="15083" max="15083" width="21.85546875" style="202" customWidth="1"/>
    <col min="15084" max="15084" width="21.7109375" style="202" customWidth="1"/>
    <col min="15085" max="15085" width="22.42578125" style="202" customWidth="1"/>
    <col min="15086" max="15087" width="20.85546875" style="202" customWidth="1"/>
    <col min="15088" max="15088" width="19.28515625" style="202" customWidth="1"/>
    <col min="15089" max="15089" width="21" style="202" customWidth="1"/>
    <col min="15090" max="15325" width="9.140625" style="202"/>
    <col min="15326" max="15326" width="47.7109375" style="202" customWidth="1"/>
    <col min="15327" max="15327" width="6.5703125" style="202" customWidth="1"/>
    <col min="15328" max="15328" width="20.5703125" style="202" customWidth="1"/>
    <col min="15329" max="15338" width="0" style="202" hidden="1" customWidth="1"/>
    <col min="15339" max="15339" width="21.85546875" style="202" customWidth="1"/>
    <col min="15340" max="15340" width="21.7109375" style="202" customWidth="1"/>
    <col min="15341" max="15341" width="22.42578125" style="202" customWidth="1"/>
    <col min="15342" max="15343" width="20.85546875" style="202" customWidth="1"/>
    <col min="15344" max="15344" width="19.28515625" style="202" customWidth="1"/>
    <col min="15345" max="15345" width="21" style="202" customWidth="1"/>
    <col min="15346" max="15581" width="9.140625" style="202"/>
    <col min="15582" max="15582" width="47.7109375" style="202" customWidth="1"/>
    <col min="15583" max="15583" width="6.5703125" style="202" customWidth="1"/>
    <col min="15584" max="15584" width="20.5703125" style="202" customWidth="1"/>
    <col min="15585" max="15594" width="0" style="202" hidden="1" customWidth="1"/>
    <col min="15595" max="15595" width="21.85546875" style="202" customWidth="1"/>
    <col min="15596" max="15596" width="21.7109375" style="202" customWidth="1"/>
    <col min="15597" max="15597" width="22.42578125" style="202" customWidth="1"/>
    <col min="15598" max="15599" width="20.85546875" style="202" customWidth="1"/>
    <col min="15600" max="15600" width="19.28515625" style="202" customWidth="1"/>
    <col min="15601" max="15601" width="21" style="202" customWidth="1"/>
    <col min="15602" max="15837" width="9.140625" style="202"/>
    <col min="15838" max="15838" width="47.7109375" style="202" customWidth="1"/>
    <col min="15839" max="15839" width="6.5703125" style="202" customWidth="1"/>
    <col min="15840" max="15840" width="20.5703125" style="202" customWidth="1"/>
    <col min="15841" max="15850" width="0" style="202" hidden="1" customWidth="1"/>
    <col min="15851" max="15851" width="21.85546875" style="202" customWidth="1"/>
    <col min="15852" max="15852" width="21.7109375" style="202" customWidth="1"/>
    <col min="15853" max="15853" width="22.42578125" style="202" customWidth="1"/>
    <col min="15854" max="15855" width="20.85546875" style="202" customWidth="1"/>
    <col min="15856" max="15856" width="19.28515625" style="202" customWidth="1"/>
    <col min="15857" max="15857" width="21" style="202" customWidth="1"/>
    <col min="15858" max="16093" width="9.140625" style="202"/>
    <col min="16094" max="16094" width="47.7109375" style="202" customWidth="1"/>
    <col min="16095" max="16095" width="6.5703125" style="202" customWidth="1"/>
    <col min="16096" max="16096" width="20.5703125" style="202" customWidth="1"/>
    <col min="16097" max="16106" width="0" style="202" hidden="1" customWidth="1"/>
    <col min="16107" max="16107" width="21.85546875" style="202" customWidth="1"/>
    <col min="16108" max="16108" width="21.7109375" style="202" customWidth="1"/>
    <col min="16109" max="16109" width="22.42578125" style="202" customWidth="1"/>
    <col min="16110" max="16111" width="20.85546875" style="202" customWidth="1"/>
    <col min="16112" max="16112" width="19.28515625" style="202" customWidth="1"/>
    <col min="16113" max="16113" width="21" style="202" customWidth="1"/>
    <col min="16114" max="16384" width="9.140625" style="202"/>
  </cols>
  <sheetData>
    <row r="1" spans="2:15" x14ac:dyDescent="0.25">
      <c r="N1" s="1036" t="s">
        <v>563</v>
      </c>
      <c r="O1" s="1036"/>
    </row>
    <row r="2" spans="2:15" ht="27.75" customHeight="1" x14ac:dyDescent="0.25">
      <c r="B2" s="1334" t="s">
        <v>564</v>
      </c>
      <c r="C2" s="1334"/>
      <c r="D2" s="1334"/>
      <c r="E2" s="1334"/>
      <c r="F2" s="1334"/>
      <c r="G2" s="1334"/>
      <c r="H2" s="1334"/>
      <c r="I2" s="1334"/>
      <c r="J2" s="1334"/>
      <c r="K2" s="1334"/>
      <c r="L2" s="1334"/>
      <c r="M2" s="1334"/>
      <c r="N2" s="1334"/>
      <c r="O2" s="741"/>
    </row>
    <row r="3" spans="2:15" x14ac:dyDescent="0.25"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335" t="s">
        <v>2</v>
      </c>
      <c r="O3" s="1336"/>
    </row>
    <row r="4" spans="2:15" x14ac:dyDescent="0.25">
      <c r="B4" s="187"/>
      <c r="C4" s="1155"/>
      <c r="D4" s="1155"/>
      <c r="E4" s="1155"/>
      <c r="F4" s="1155" t="s">
        <v>354</v>
      </c>
      <c r="G4" s="1155"/>
      <c r="H4" s="1155"/>
      <c r="I4" s="187"/>
      <c r="J4" s="187"/>
      <c r="K4" s="187"/>
      <c r="L4" s="1323" t="s">
        <v>188</v>
      </c>
      <c r="M4" s="1158"/>
      <c r="N4" s="1337">
        <v>45292</v>
      </c>
      <c r="O4" s="1338"/>
    </row>
    <row r="5" spans="2:15" ht="12.75" customHeight="1" x14ac:dyDescent="0.25"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339" t="s">
        <v>190</v>
      </c>
      <c r="M5" s="1340"/>
      <c r="N5" s="1324" t="s">
        <v>191</v>
      </c>
      <c r="O5" s="1325"/>
    </row>
    <row r="6" spans="2:15" x14ac:dyDescent="0.25">
      <c r="B6" s="187"/>
      <c r="C6" s="1157" t="s">
        <v>552</v>
      </c>
      <c r="D6" s="1157"/>
      <c r="E6" s="1157"/>
      <c r="F6" s="1157"/>
      <c r="G6" s="1157"/>
      <c r="H6" s="1157"/>
      <c r="I6" s="1157"/>
      <c r="J6" s="1157"/>
      <c r="K6" s="1157"/>
      <c r="L6" s="1323" t="s">
        <v>5</v>
      </c>
      <c r="M6" s="1158"/>
      <c r="N6" s="1324">
        <v>2107004210</v>
      </c>
      <c r="O6" s="1325"/>
    </row>
    <row r="7" spans="2:15" x14ac:dyDescent="0.25">
      <c r="B7" s="187" t="s">
        <v>192</v>
      </c>
      <c r="C7" s="1156"/>
      <c r="D7" s="1156"/>
      <c r="E7" s="1156"/>
      <c r="F7" s="1156"/>
      <c r="G7" s="1156"/>
      <c r="H7" s="1156"/>
      <c r="I7" s="1156"/>
      <c r="J7" s="1156"/>
      <c r="K7" s="1156"/>
      <c r="L7" s="1323" t="s">
        <v>9</v>
      </c>
      <c r="M7" s="1158"/>
      <c r="N7" s="1324">
        <v>210701001</v>
      </c>
      <c r="O7" s="1325"/>
    </row>
    <row r="8" spans="2:15" ht="12.75" customHeight="1" x14ac:dyDescent="0.25">
      <c r="B8" s="1157" t="s">
        <v>193</v>
      </c>
      <c r="C8" s="463"/>
      <c r="D8" s="463"/>
      <c r="E8" s="463"/>
      <c r="F8" s="463"/>
      <c r="G8" s="463"/>
      <c r="H8" s="463"/>
      <c r="I8" s="463"/>
      <c r="J8" s="463"/>
      <c r="K8" s="463"/>
      <c r="L8" s="1323" t="s">
        <v>194</v>
      </c>
      <c r="M8" s="1158"/>
      <c r="N8" s="743"/>
      <c r="O8" s="744"/>
    </row>
    <row r="9" spans="2:15" x14ac:dyDescent="0.25">
      <c r="B9" s="1157"/>
      <c r="C9" s="1156" t="s">
        <v>565</v>
      </c>
      <c r="D9" s="1156"/>
      <c r="E9" s="1156"/>
      <c r="F9" s="1156"/>
      <c r="G9" s="1156"/>
      <c r="H9" s="1156"/>
      <c r="I9" s="1156"/>
      <c r="J9" s="1156"/>
      <c r="K9" s="1156"/>
      <c r="L9" s="1323"/>
      <c r="M9" s="1158"/>
      <c r="N9" s="1332">
        <v>870</v>
      </c>
      <c r="O9" s="1333"/>
    </row>
    <row r="10" spans="2:15" x14ac:dyDescent="0.25">
      <c r="B10" s="187" t="s">
        <v>13</v>
      </c>
      <c r="C10" s="465" t="s">
        <v>501</v>
      </c>
      <c r="D10" s="465"/>
      <c r="E10" s="465"/>
      <c r="F10" s="465"/>
      <c r="G10" s="465"/>
      <c r="H10" s="465"/>
      <c r="I10" s="465"/>
      <c r="J10" s="465"/>
      <c r="K10" s="465"/>
      <c r="L10" s="1323" t="s">
        <v>195</v>
      </c>
      <c r="M10" s="1158"/>
      <c r="N10" s="1324">
        <v>97519000</v>
      </c>
      <c r="O10" s="1325"/>
    </row>
    <row r="11" spans="2:15" x14ac:dyDescent="0.25">
      <c r="B11" s="187" t="s">
        <v>196</v>
      </c>
      <c r="C11" s="745"/>
      <c r="D11" s="745"/>
      <c r="E11" s="745"/>
      <c r="F11" s="745"/>
      <c r="G11" s="745"/>
      <c r="H11" s="745"/>
      <c r="I11" s="745"/>
      <c r="J11" s="745"/>
      <c r="K11" s="745"/>
      <c r="L11" s="187"/>
      <c r="M11" s="187"/>
      <c r="N11" s="746"/>
      <c r="O11" s="747"/>
    </row>
    <row r="12" spans="2:15" ht="6.75" customHeight="1" x14ac:dyDescent="0.25"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</row>
    <row r="13" spans="2:15" ht="13.5" customHeight="1" x14ac:dyDescent="0.25">
      <c r="B13" s="1326" t="s">
        <v>566</v>
      </c>
      <c r="C13" s="1326"/>
      <c r="D13" s="1326"/>
      <c r="E13" s="1326"/>
      <c r="F13" s="1326"/>
      <c r="G13" s="1326"/>
      <c r="H13" s="1326"/>
      <c r="I13" s="1326"/>
      <c r="J13" s="1326"/>
      <c r="K13" s="1326"/>
      <c r="L13" s="1326"/>
      <c r="M13" s="1326"/>
      <c r="N13" s="1326"/>
      <c r="O13" s="1326"/>
    </row>
    <row r="14" spans="2:15" ht="6" customHeight="1" x14ac:dyDescent="0.25">
      <c r="B14" s="242"/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</row>
    <row r="15" spans="2:15" x14ac:dyDescent="0.25">
      <c r="B15" s="1289" t="s">
        <v>567</v>
      </c>
      <c r="C15" s="1057" t="s">
        <v>200</v>
      </c>
      <c r="D15" s="1327" t="s">
        <v>568</v>
      </c>
      <c r="E15" s="1328"/>
      <c r="F15" s="1328"/>
      <c r="G15" s="1328"/>
      <c r="H15" s="1328"/>
      <c r="I15" s="1328"/>
      <c r="J15" s="1328"/>
      <c r="K15" s="1328"/>
      <c r="L15" s="1328"/>
      <c r="M15" s="1328"/>
      <c r="N15" s="1328"/>
      <c r="O15" s="1329"/>
    </row>
    <row r="16" spans="2:15" x14ac:dyDescent="0.25">
      <c r="B16" s="1289"/>
      <c r="C16" s="1057"/>
      <c r="D16" s="1330" t="s">
        <v>206</v>
      </c>
      <c r="E16" s="1303" t="s">
        <v>108</v>
      </c>
      <c r="F16" s="1304"/>
      <c r="G16" s="1304"/>
      <c r="H16" s="1304"/>
      <c r="I16" s="1304"/>
      <c r="J16" s="1304"/>
      <c r="K16" s="1304"/>
      <c r="L16" s="1304"/>
      <c r="M16" s="1304"/>
      <c r="N16" s="1304"/>
      <c r="O16" s="1305"/>
    </row>
    <row r="17" spans="2:15" x14ac:dyDescent="0.25">
      <c r="B17" s="1289"/>
      <c r="C17" s="1057"/>
      <c r="D17" s="1330"/>
      <c r="E17" s="1039" t="s">
        <v>569</v>
      </c>
      <c r="F17" s="1303" t="s">
        <v>570</v>
      </c>
      <c r="G17" s="1304"/>
      <c r="H17" s="1304"/>
      <c r="I17" s="1306"/>
      <c r="J17" s="1303" t="s">
        <v>571</v>
      </c>
      <c r="K17" s="1304"/>
      <c r="L17" s="1304"/>
      <c r="M17" s="1304"/>
      <c r="N17" s="1304"/>
      <c r="O17" s="1305"/>
    </row>
    <row r="18" spans="2:15" ht="30" customHeight="1" x14ac:dyDescent="0.25">
      <c r="B18" s="1289"/>
      <c r="C18" s="1057"/>
      <c r="D18" s="1330"/>
      <c r="E18" s="1039"/>
      <c r="F18" s="1039" t="s">
        <v>206</v>
      </c>
      <c r="G18" s="1057" t="s">
        <v>108</v>
      </c>
      <c r="H18" s="975"/>
      <c r="I18" s="1058"/>
      <c r="J18" s="1051" t="s">
        <v>572</v>
      </c>
      <c r="K18" s="1033"/>
      <c r="L18" s="1057" t="s">
        <v>573</v>
      </c>
      <c r="M18" s="975"/>
      <c r="N18" s="975"/>
      <c r="O18" s="1331"/>
    </row>
    <row r="19" spans="2:15" ht="15.75" customHeight="1" x14ac:dyDescent="0.25">
      <c r="B19" s="1289"/>
      <c r="C19" s="1057"/>
      <c r="D19" s="1330"/>
      <c r="E19" s="1039"/>
      <c r="F19" s="1039"/>
      <c r="G19" s="309" t="s">
        <v>574</v>
      </c>
      <c r="H19" s="1057" t="s">
        <v>575</v>
      </c>
      <c r="I19" s="1058"/>
      <c r="J19" s="1298"/>
      <c r="K19" s="1035"/>
      <c r="L19" s="1057" t="s">
        <v>206</v>
      </c>
      <c r="M19" s="1058"/>
      <c r="N19" s="1057" t="s">
        <v>576</v>
      </c>
      <c r="O19" s="1331"/>
    </row>
    <row r="20" spans="2:15" s="750" customFormat="1" ht="12.75" x14ac:dyDescent="0.2">
      <c r="B20" s="751">
        <v>1</v>
      </c>
      <c r="C20" s="470">
        <v>2</v>
      </c>
      <c r="D20" s="752">
        <v>3</v>
      </c>
      <c r="E20" s="190">
        <v>4</v>
      </c>
      <c r="F20" s="190">
        <v>5</v>
      </c>
      <c r="G20" s="190">
        <v>6</v>
      </c>
      <c r="H20" s="1316">
        <v>7</v>
      </c>
      <c r="I20" s="1316"/>
      <c r="J20" s="1316">
        <v>8</v>
      </c>
      <c r="K20" s="1316"/>
      <c r="L20" s="1317">
        <v>9</v>
      </c>
      <c r="M20" s="1318"/>
      <c r="N20" s="1317">
        <v>10</v>
      </c>
      <c r="O20" s="1319"/>
    </row>
    <row r="21" spans="2:15" ht="26.25" customHeight="1" x14ac:dyDescent="0.25">
      <c r="B21" s="259" t="s">
        <v>577</v>
      </c>
      <c r="C21" s="217">
        <v>1000</v>
      </c>
      <c r="D21" s="754"/>
      <c r="E21" s="755"/>
      <c r="F21" s="756"/>
      <c r="G21" s="755"/>
      <c r="H21" s="1320"/>
      <c r="I21" s="1321"/>
      <c r="J21" s="1320"/>
      <c r="K21" s="1321"/>
      <c r="L21" s="1320"/>
      <c r="M21" s="1321"/>
      <c r="N21" s="1320"/>
      <c r="O21" s="1322"/>
    </row>
    <row r="22" spans="2:15" ht="26.25" x14ac:dyDescent="0.25">
      <c r="B22" s="757" t="s">
        <v>578</v>
      </c>
      <c r="C22" s="284">
        <v>1100</v>
      </c>
      <c r="D22" s="758"/>
      <c r="E22" s="759"/>
      <c r="F22" s="760"/>
      <c r="G22" s="759"/>
      <c r="H22" s="1280"/>
      <c r="I22" s="1307"/>
      <c r="J22" s="1280"/>
      <c r="K22" s="1307"/>
      <c r="L22" s="1280"/>
      <c r="M22" s="1307"/>
      <c r="N22" s="1308"/>
      <c r="O22" s="1309"/>
    </row>
    <row r="23" spans="2:15" ht="51.75" x14ac:dyDescent="0.25">
      <c r="B23" s="762" t="s">
        <v>579</v>
      </c>
      <c r="C23" s="284">
        <v>1110</v>
      </c>
      <c r="D23" s="758"/>
      <c r="E23" s="759"/>
      <c r="F23" s="760"/>
      <c r="G23" s="759"/>
      <c r="H23" s="1280"/>
      <c r="I23" s="1307"/>
      <c r="J23" s="1280"/>
      <c r="K23" s="1307"/>
      <c r="L23" s="1280"/>
      <c r="M23" s="1307"/>
      <c r="N23" s="1308"/>
      <c r="O23" s="1309"/>
    </row>
    <row r="24" spans="2:15" x14ac:dyDescent="0.25">
      <c r="B24" s="762"/>
      <c r="C24" s="284"/>
      <c r="D24" s="758"/>
      <c r="E24" s="759"/>
      <c r="F24" s="760"/>
      <c r="G24" s="759"/>
      <c r="H24" s="1314"/>
      <c r="I24" s="1315"/>
      <c r="J24" s="1280"/>
      <c r="K24" s="1307"/>
      <c r="L24" s="1280"/>
      <c r="M24" s="1307"/>
      <c r="N24" s="1308"/>
      <c r="O24" s="1309"/>
    </row>
    <row r="25" spans="2:15" x14ac:dyDescent="0.25">
      <c r="B25" s="757" t="s">
        <v>580</v>
      </c>
      <c r="C25" s="284">
        <v>1200</v>
      </c>
      <c r="D25" s="758"/>
      <c r="E25" s="759"/>
      <c r="F25" s="760"/>
      <c r="G25" s="759"/>
      <c r="H25" s="1314"/>
      <c r="I25" s="1315"/>
      <c r="J25" s="1280"/>
      <c r="K25" s="1307"/>
      <c r="L25" s="1280"/>
      <c r="M25" s="1307"/>
      <c r="N25" s="1308"/>
      <c r="O25" s="1309"/>
    </row>
    <row r="26" spans="2:15" x14ac:dyDescent="0.25">
      <c r="B26" s="763" t="s">
        <v>581</v>
      </c>
      <c r="C26" s="284">
        <v>2000</v>
      </c>
      <c r="D26" s="758">
        <f t="shared" ref="D26:D30" si="0">E26+F26+J26+L26</f>
        <v>15</v>
      </c>
      <c r="E26" s="758">
        <f>E28+E30</f>
        <v>15</v>
      </c>
      <c r="F26" s="760"/>
      <c r="G26" s="758"/>
      <c r="H26" s="1278"/>
      <c r="I26" s="1312"/>
      <c r="J26" s="1278"/>
      <c r="K26" s="1312"/>
      <c r="L26" s="1278"/>
      <c r="M26" s="1312"/>
      <c r="N26" s="1278"/>
      <c r="O26" s="1313"/>
    </row>
    <row r="27" spans="2:15" ht="26.25" x14ac:dyDescent="0.25">
      <c r="B27" s="757" t="s">
        <v>578</v>
      </c>
      <c r="C27" s="284">
        <v>2100</v>
      </c>
      <c r="D27" s="758">
        <f t="shared" si="0"/>
        <v>5</v>
      </c>
      <c r="E27" s="759">
        <f>E28</f>
        <v>5</v>
      </c>
      <c r="F27" s="760"/>
      <c r="G27" s="759"/>
      <c r="H27" s="1280"/>
      <c r="I27" s="1307"/>
      <c r="J27" s="1280"/>
      <c r="K27" s="1307"/>
      <c r="L27" s="1280"/>
      <c r="M27" s="1307"/>
      <c r="N27" s="1308"/>
      <c r="O27" s="1309"/>
    </row>
    <row r="28" spans="2:15" ht="51.75" x14ac:dyDescent="0.25">
      <c r="B28" s="762" t="s">
        <v>579</v>
      </c>
      <c r="C28" s="284">
        <v>2110</v>
      </c>
      <c r="D28" s="758">
        <f t="shared" si="0"/>
        <v>5</v>
      </c>
      <c r="E28" s="760">
        <v>5</v>
      </c>
      <c r="F28" s="760"/>
      <c r="G28" s="759"/>
      <c r="H28" s="1280"/>
      <c r="I28" s="1307"/>
      <c r="J28" s="1280"/>
      <c r="K28" s="1307"/>
      <c r="L28" s="1280"/>
      <c r="M28" s="1307"/>
      <c r="N28" s="1308"/>
      <c r="O28" s="1309"/>
    </row>
    <row r="29" spans="2:15" x14ac:dyDescent="0.25">
      <c r="B29" s="762"/>
      <c r="C29" s="284"/>
      <c r="D29" s="758">
        <f t="shared" si="0"/>
        <v>0</v>
      </c>
      <c r="E29" s="759"/>
      <c r="F29" s="760"/>
      <c r="G29" s="759"/>
      <c r="H29" s="1280"/>
      <c r="I29" s="1307"/>
      <c r="J29" s="1280"/>
      <c r="K29" s="1307"/>
      <c r="L29" s="1280"/>
      <c r="M29" s="1307"/>
      <c r="N29" s="1308"/>
      <c r="O29" s="1309"/>
    </row>
    <row r="30" spans="2:15" x14ac:dyDescent="0.25">
      <c r="B30" s="757" t="s">
        <v>580</v>
      </c>
      <c r="C30" s="284">
        <v>2200</v>
      </c>
      <c r="D30" s="758">
        <f t="shared" si="0"/>
        <v>10</v>
      </c>
      <c r="E30" s="759">
        <v>10</v>
      </c>
      <c r="F30" s="760"/>
      <c r="G30" s="759"/>
      <c r="H30" s="1280"/>
      <c r="I30" s="1307"/>
      <c r="J30" s="1280"/>
      <c r="K30" s="1307"/>
      <c r="L30" s="1280"/>
      <c r="M30" s="1307"/>
      <c r="N30" s="1308"/>
      <c r="O30" s="1309"/>
    </row>
    <row r="31" spans="2:15" ht="15" customHeight="1" x14ac:dyDescent="0.25">
      <c r="B31" s="764" t="s">
        <v>582</v>
      </c>
      <c r="C31" s="284">
        <v>3000</v>
      </c>
      <c r="D31" s="758"/>
      <c r="E31" s="765"/>
      <c r="F31" s="760"/>
      <c r="G31" s="758"/>
      <c r="H31" s="1278"/>
      <c r="I31" s="1312"/>
      <c r="J31" s="1278"/>
      <c r="K31" s="1312"/>
      <c r="L31" s="1278"/>
      <c r="M31" s="1312"/>
      <c r="N31" s="1278"/>
      <c r="O31" s="1313"/>
    </row>
    <row r="32" spans="2:15" ht="26.25" x14ac:dyDescent="0.25">
      <c r="B32" s="757" t="s">
        <v>578</v>
      </c>
      <c r="C32" s="284">
        <v>3100</v>
      </c>
      <c r="D32" s="758"/>
      <c r="E32" s="759"/>
      <c r="F32" s="760"/>
      <c r="G32" s="759"/>
      <c r="H32" s="1280"/>
      <c r="I32" s="1307"/>
      <c r="J32" s="1280"/>
      <c r="K32" s="1307"/>
      <c r="L32" s="1280"/>
      <c r="M32" s="1307"/>
      <c r="N32" s="1308"/>
      <c r="O32" s="1309"/>
    </row>
    <row r="33" spans="2:15" ht="51.75" x14ac:dyDescent="0.25">
      <c r="B33" s="762" t="s">
        <v>579</v>
      </c>
      <c r="C33" s="284">
        <v>3110</v>
      </c>
      <c r="D33" s="758"/>
      <c r="E33" s="759"/>
      <c r="F33" s="760"/>
      <c r="G33" s="759"/>
      <c r="H33" s="1280"/>
      <c r="I33" s="1307"/>
      <c r="J33" s="1280"/>
      <c r="K33" s="1307"/>
      <c r="L33" s="1280"/>
      <c r="M33" s="1307"/>
      <c r="N33" s="1308"/>
      <c r="O33" s="1309"/>
    </row>
    <row r="34" spans="2:15" x14ac:dyDescent="0.25">
      <c r="B34" s="762"/>
      <c r="C34" s="284"/>
      <c r="D34" s="758"/>
      <c r="E34" s="759"/>
      <c r="F34" s="760"/>
      <c r="G34" s="759"/>
      <c r="H34" s="1280"/>
      <c r="I34" s="1307"/>
      <c r="J34" s="1280"/>
      <c r="K34" s="1307"/>
      <c r="L34" s="761"/>
      <c r="M34" s="766"/>
      <c r="N34" s="1308"/>
      <c r="O34" s="1309"/>
    </row>
    <row r="35" spans="2:15" x14ac:dyDescent="0.25">
      <c r="B35" s="757" t="s">
        <v>580</v>
      </c>
      <c r="C35" s="284">
        <v>3200</v>
      </c>
      <c r="D35" s="758"/>
      <c r="E35" s="759"/>
      <c r="F35" s="760"/>
      <c r="G35" s="759"/>
      <c r="H35" s="1280"/>
      <c r="I35" s="1307"/>
      <c r="J35" s="1280"/>
      <c r="K35" s="1307"/>
      <c r="L35" s="1280"/>
      <c r="M35" s="1307"/>
      <c r="N35" s="1308"/>
      <c r="O35" s="1309"/>
    </row>
    <row r="36" spans="2:15" x14ac:dyDescent="0.25">
      <c r="B36" s="764" t="s">
        <v>583</v>
      </c>
      <c r="C36" s="284">
        <v>4000</v>
      </c>
      <c r="D36" s="758"/>
      <c r="E36" s="765"/>
      <c r="F36" s="760"/>
      <c r="G36" s="758"/>
      <c r="H36" s="1278"/>
      <c r="I36" s="1312"/>
      <c r="J36" s="1278"/>
      <c r="K36" s="1312"/>
      <c r="L36" s="1278"/>
      <c r="M36" s="1312"/>
      <c r="N36" s="1278"/>
      <c r="O36" s="1313"/>
    </row>
    <row r="37" spans="2:15" ht="26.25" x14ac:dyDescent="0.25">
      <c r="B37" s="757" t="s">
        <v>578</v>
      </c>
      <c r="C37" s="284">
        <v>4100</v>
      </c>
      <c r="D37" s="758"/>
      <c r="E37" s="759"/>
      <c r="F37" s="760"/>
      <c r="G37" s="759"/>
      <c r="H37" s="1280"/>
      <c r="I37" s="1307"/>
      <c r="J37" s="1280"/>
      <c r="K37" s="1307"/>
      <c r="L37" s="1280"/>
      <c r="M37" s="1307"/>
      <c r="N37" s="1308"/>
      <c r="O37" s="1309"/>
    </row>
    <row r="38" spans="2:15" ht="51.75" x14ac:dyDescent="0.25">
      <c r="B38" s="762" t="s">
        <v>579</v>
      </c>
      <c r="C38" s="284">
        <v>4110</v>
      </c>
      <c r="D38" s="758"/>
      <c r="E38" s="759"/>
      <c r="F38" s="760"/>
      <c r="G38" s="759"/>
      <c r="H38" s="1280"/>
      <c r="I38" s="1307"/>
      <c r="J38" s="1280"/>
      <c r="K38" s="1307"/>
      <c r="L38" s="1280"/>
      <c r="M38" s="1307"/>
      <c r="N38" s="1308"/>
      <c r="O38" s="1309"/>
    </row>
    <row r="39" spans="2:15" x14ac:dyDescent="0.25">
      <c r="B39" s="762"/>
      <c r="C39" s="767"/>
      <c r="D39" s="758"/>
      <c r="E39" s="759"/>
      <c r="F39" s="760"/>
      <c r="G39" s="759"/>
      <c r="H39" s="1310"/>
      <c r="I39" s="1311"/>
      <c r="J39" s="1280"/>
      <c r="K39" s="1307"/>
      <c r="L39" s="1280"/>
      <c r="M39" s="1307"/>
      <c r="N39" s="1308"/>
      <c r="O39" s="1309"/>
    </row>
    <row r="40" spans="2:15" x14ac:dyDescent="0.25">
      <c r="B40" s="757" t="s">
        <v>580</v>
      </c>
      <c r="C40" s="767">
        <v>4200</v>
      </c>
      <c r="D40" s="758"/>
      <c r="E40" s="768"/>
      <c r="F40" s="769"/>
      <c r="G40" s="768"/>
      <c r="H40" s="1310"/>
      <c r="I40" s="1311"/>
      <c r="J40" s="1280"/>
      <c r="K40" s="1307"/>
      <c r="L40" s="1280"/>
      <c r="M40" s="1307"/>
      <c r="N40" s="1308"/>
      <c r="O40" s="1309"/>
    </row>
    <row r="41" spans="2:15" x14ac:dyDescent="0.25">
      <c r="B41" s="241" t="s">
        <v>171</v>
      </c>
      <c r="C41" s="770">
        <v>9000</v>
      </c>
      <c r="D41" s="771">
        <f>D21+D26+D31+D36</f>
        <v>15</v>
      </c>
      <c r="E41" s="771">
        <f>E21+E26+E31+E36</f>
        <v>15</v>
      </c>
      <c r="F41" s="771"/>
      <c r="G41" s="771"/>
      <c r="H41" s="1300"/>
      <c r="I41" s="1301"/>
      <c r="J41" s="1300"/>
      <c r="K41" s="1301"/>
      <c r="L41" s="1300"/>
      <c r="M41" s="1301"/>
      <c r="N41" s="1300"/>
      <c r="O41" s="1302"/>
    </row>
    <row r="42" spans="2:15" ht="6.75" customHeight="1" x14ac:dyDescent="0.25">
      <c r="B42" s="241"/>
      <c r="C42" s="773"/>
      <c r="J42" s="191"/>
      <c r="K42" s="191"/>
      <c r="L42" s="191"/>
      <c r="M42" s="191"/>
      <c r="N42" s="191"/>
      <c r="O42" s="191"/>
    </row>
    <row r="43" spans="2:15" ht="15" customHeight="1" x14ac:dyDescent="0.25">
      <c r="B43" s="1044" t="s">
        <v>567</v>
      </c>
      <c r="C43" s="1047" t="s">
        <v>200</v>
      </c>
      <c r="D43" s="1303" t="s">
        <v>584</v>
      </c>
      <c r="E43" s="1304"/>
      <c r="F43" s="1304"/>
      <c r="G43" s="1304"/>
      <c r="H43" s="1304"/>
      <c r="I43" s="1304"/>
      <c r="J43" s="1304"/>
      <c r="K43" s="1304"/>
      <c r="L43" s="1304"/>
      <c r="M43" s="1304"/>
      <c r="N43" s="1304"/>
      <c r="O43" s="1305"/>
    </row>
    <row r="44" spans="2:15" x14ac:dyDescent="0.25">
      <c r="B44" s="1045"/>
      <c r="C44" s="1048"/>
      <c r="D44" s="1303" t="s">
        <v>585</v>
      </c>
      <c r="E44" s="1306"/>
      <c r="F44" s="1303" t="s">
        <v>586</v>
      </c>
      <c r="G44" s="1306"/>
      <c r="H44" s="1303" t="s">
        <v>587</v>
      </c>
      <c r="I44" s="1306"/>
      <c r="J44" s="1303" t="s">
        <v>588</v>
      </c>
      <c r="K44" s="1306"/>
      <c r="L44" s="1303" t="s">
        <v>589</v>
      </c>
      <c r="M44" s="1306"/>
      <c r="N44" s="1303" t="s">
        <v>590</v>
      </c>
      <c r="O44" s="1305"/>
    </row>
    <row r="45" spans="2:15" ht="12.75" customHeight="1" x14ac:dyDescent="0.25">
      <c r="B45" s="1045"/>
      <c r="C45" s="1048"/>
      <c r="D45" s="1047" t="s">
        <v>591</v>
      </c>
      <c r="E45" s="1047" t="s">
        <v>592</v>
      </c>
      <c r="F45" s="1047" t="s">
        <v>591</v>
      </c>
      <c r="G45" s="1047" t="s">
        <v>593</v>
      </c>
      <c r="H45" s="1047" t="s">
        <v>591</v>
      </c>
      <c r="I45" s="1047" t="s">
        <v>593</v>
      </c>
      <c r="J45" s="1047" t="s">
        <v>591</v>
      </c>
      <c r="K45" s="1047" t="s">
        <v>593</v>
      </c>
      <c r="L45" s="1047" t="s">
        <v>591</v>
      </c>
      <c r="M45" s="1047" t="s">
        <v>593</v>
      </c>
      <c r="N45" s="1047" t="s">
        <v>591</v>
      </c>
      <c r="O45" s="1153" t="s">
        <v>593</v>
      </c>
    </row>
    <row r="46" spans="2:15" ht="27" customHeight="1" x14ac:dyDescent="0.25">
      <c r="B46" s="1046"/>
      <c r="C46" s="1049"/>
      <c r="D46" s="1049"/>
      <c r="E46" s="1049"/>
      <c r="F46" s="1049"/>
      <c r="G46" s="1049"/>
      <c r="H46" s="1049"/>
      <c r="I46" s="1049"/>
      <c r="J46" s="1049"/>
      <c r="K46" s="1049"/>
      <c r="L46" s="1049"/>
      <c r="M46" s="1049"/>
      <c r="N46" s="1049"/>
      <c r="O46" s="1154"/>
    </row>
    <row r="47" spans="2:15" x14ac:dyDescent="0.25">
      <c r="B47" s="751">
        <v>1</v>
      </c>
      <c r="C47" s="190">
        <v>2</v>
      </c>
      <c r="D47" s="190">
        <v>11</v>
      </c>
      <c r="E47" s="753">
        <v>12</v>
      </c>
      <c r="F47" s="190">
        <v>13</v>
      </c>
      <c r="G47" s="190">
        <v>14</v>
      </c>
      <c r="H47" s="190">
        <v>15</v>
      </c>
      <c r="I47" s="190">
        <v>16</v>
      </c>
      <c r="J47" s="190">
        <v>17</v>
      </c>
      <c r="K47" s="190">
        <v>18</v>
      </c>
      <c r="L47" s="190">
        <v>19</v>
      </c>
      <c r="M47" s="190">
        <v>20</v>
      </c>
      <c r="N47" s="190">
        <v>21</v>
      </c>
      <c r="O47" s="474">
        <v>22</v>
      </c>
    </row>
    <row r="48" spans="2:15" ht="26.25" customHeight="1" x14ac:dyDescent="0.25">
      <c r="B48" s="259" t="s">
        <v>577</v>
      </c>
      <c r="C48" s="217">
        <v>1000</v>
      </c>
      <c r="D48" s="774"/>
      <c r="E48" s="774"/>
      <c r="F48" s="774"/>
      <c r="G48" s="774"/>
      <c r="H48" s="774"/>
      <c r="I48" s="774"/>
      <c r="J48" s="774"/>
      <c r="K48" s="774"/>
      <c r="L48" s="774"/>
      <c r="M48" s="774"/>
      <c r="N48" s="774"/>
      <c r="O48" s="775"/>
    </row>
    <row r="49" spans="2:15" ht="26.25" customHeight="1" x14ac:dyDescent="0.25">
      <c r="B49" s="757" t="s">
        <v>578</v>
      </c>
      <c r="C49" s="284">
        <v>1100</v>
      </c>
      <c r="D49" s="766"/>
      <c r="E49" s="766"/>
      <c r="F49" s="323"/>
      <c r="G49" s="323"/>
      <c r="H49" s="323"/>
      <c r="I49" s="323"/>
      <c r="J49" s="323"/>
      <c r="K49" s="323"/>
      <c r="L49" s="323"/>
      <c r="M49" s="323"/>
      <c r="N49" s="323"/>
      <c r="O49" s="325"/>
    </row>
    <row r="50" spans="2:15" ht="53.25" customHeight="1" x14ac:dyDescent="0.25">
      <c r="B50" s="762" t="s">
        <v>579</v>
      </c>
      <c r="C50" s="284">
        <v>1110</v>
      </c>
      <c r="D50" s="766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5"/>
    </row>
    <row r="51" spans="2:15" ht="15" customHeight="1" x14ac:dyDescent="0.25">
      <c r="B51" s="762"/>
      <c r="C51" s="284"/>
      <c r="D51" s="766"/>
      <c r="E51" s="323"/>
      <c r="F51" s="323"/>
      <c r="G51" s="323"/>
      <c r="H51" s="323"/>
      <c r="I51" s="323"/>
      <c r="J51" s="323"/>
      <c r="K51" s="323"/>
      <c r="L51" s="323"/>
      <c r="M51" s="323"/>
      <c r="N51" s="323"/>
      <c r="O51" s="325"/>
    </row>
    <row r="52" spans="2:15" ht="15" customHeight="1" x14ac:dyDescent="0.25">
      <c r="B52" s="757" t="s">
        <v>580</v>
      </c>
      <c r="C52" s="284">
        <v>1200</v>
      </c>
      <c r="D52" s="766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5"/>
    </row>
    <row r="53" spans="2:15" ht="32.25" customHeight="1" x14ac:dyDescent="0.25">
      <c r="B53" s="763" t="s">
        <v>581</v>
      </c>
      <c r="C53" s="284">
        <v>2000</v>
      </c>
      <c r="D53" s="776">
        <f t="shared" ref="D53:I53" si="1">D54+D57</f>
        <v>7</v>
      </c>
      <c r="E53" s="776">
        <f t="shared" si="1"/>
        <v>265892.21999999997</v>
      </c>
      <c r="F53" s="776">
        <f t="shared" si="1"/>
        <v>5</v>
      </c>
      <c r="G53" s="776">
        <f t="shared" si="1"/>
        <v>187850</v>
      </c>
      <c r="H53" s="776">
        <f t="shared" si="1"/>
        <v>2</v>
      </c>
      <c r="I53" s="776">
        <f t="shared" si="1"/>
        <v>49338.81</v>
      </c>
      <c r="J53" s="776"/>
      <c r="K53" s="776"/>
      <c r="L53" s="776">
        <f>L54+L57</f>
        <v>1</v>
      </c>
      <c r="M53" s="776">
        <f>M54+M57</f>
        <v>56350</v>
      </c>
      <c r="N53" s="776"/>
      <c r="O53" s="777"/>
    </row>
    <row r="54" spans="2:15" ht="26.25" customHeight="1" x14ac:dyDescent="0.25">
      <c r="B54" s="757" t="s">
        <v>578</v>
      </c>
      <c r="C54" s="284">
        <v>2100</v>
      </c>
      <c r="D54" s="778"/>
      <c r="E54" s="778"/>
      <c r="F54" s="778">
        <f>F55</f>
        <v>4</v>
      </c>
      <c r="G54" s="778">
        <f>G55</f>
        <v>168600</v>
      </c>
      <c r="H54" s="778">
        <f>H55</f>
        <v>1</v>
      </c>
      <c r="I54" s="778">
        <f>I55</f>
        <v>32238.81</v>
      </c>
      <c r="J54" s="778"/>
      <c r="K54" s="778"/>
      <c r="L54" s="778"/>
      <c r="M54" s="778"/>
      <c r="N54" s="778"/>
      <c r="O54" s="779"/>
    </row>
    <row r="55" spans="2:15" ht="52.5" customHeight="1" x14ac:dyDescent="0.25">
      <c r="B55" s="762" t="s">
        <v>579</v>
      </c>
      <c r="C55" s="780">
        <v>2110</v>
      </c>
      <c r="D55" s="781"/>
      <c r="E55" s="782"/>
      <c r="F55" s="766">
        <v>4</v>
      </c>
      <c r="G55" s="323">
        <v>168600</v>
      </c>
      <c r="H55" s="323">
        <v>1</v>
      </c>
      <c r="I55" s="323">
        <v>32238.81</v>
      </c>
      <c r="J55" s="323"/>
      <c r="K55" s="323"/>
      <c r="L55" s="323"/>
      <c r="M55" s="323"/>
      <c r="N55" s="323"/>
      <c r="O55" s="325"/>
    </row>
    <row r="56" spans="2:15" ht="15" customHeight="1" x14ac:dyDescent="0.25">
      <c r="B56" s="762"/>
      <c r="C56" s="284"/>
      <c r="D56" s="783"/>
      <c r="E56" s="784"/>
      <c r="F56" s="323"/>
      <c r="G56" s="323"/>
      <c r="H56" s="323"/>
      <c r="I56" s="323"/>
      <c r="J56" s="323"/>
      <c r="K56" s="323"/>
      <c r="L56" s="323"/>
      <c r="M56" s="323"/>
      <c r="N56" s="323"/>
      <c r="O56" s="325"/>
    </row>
    <row r="57" spans="2:15" ht="15" customHeight="1" x14ac:dyDescent="0.25">
      <c r="B57" s="757" t="s">
        <v>580</v>
      </c>
      <c r="C57" s="284">
        <v>2200</v>
      </c>
      <c r="D57" s="766">
        <v>7</v>
      </c>
      <c r="E57" s="323">
        <v>265892.21999999997</v>
      </c>
      <c r="F57" s="323">
        <v>1</v>
      </c>
      <c r="G57" s="323">
        <v>19250</v>
      </c>
      <c r="H57" s="323">
        <v>1</v>
      </c>
      <c r="I57" s="323">
        <v>17100</v>
      </c>
      <c r="J57" s="323"/>
      <c r="K57" s="323"/>
      <c r="L57" s="323">
        <v>1</v>
      </c>
      <c r="M57" s="785">
        <v>56350</v>
      </c>
      <c r="N57" s="323"/>
      <c r="O57" s="325"/>
    </row>
    <row r="58" spans="2:15" ht="30.75" customHeight="1" x14ac:dyDescent="0.25">
      <c r="B58" s="764" t="s">
        <v>582</v>
      </c>
      <c r="C58" s="284">
        <v>3000</v>
      </c>
      <c r="D58" s="776"/>
      <c r="E58" s="776"/>
      <c r="F58" s="776"/>
      <c r="G58" s="776"/>
      <c r="H58" s="776"/>
      <c r="I58" s="776"/>
      <c r="J58" s="776"/>
      <c r="K58" s="776"/>
      <c r="L58" s="776"/>
      <c r="M58" s="776"/>
      <c r="N58" s="776"/>
      <c r="O58" s="777"/>
    </row>
    <row r="59" spans="2:15" ht="26.25" customHeight="1" x14ac:dyDescent="0.25">
      <c r="B59" s="757" t="s">
        <v>578</v>
      </c>
      <c r="C59" s="284">
        <v>3100</v>
      </c>
      <c r="D59" s="766"/>
      <c r="E59" s="323"/>
      <c r="F59" s="323"/>
      <c r="G59" s="323"/>
      <c r="H59" s="323"/>
      <c r="I59" s="323"/>
      <c r="J59" s="323"/>
      <c r="K59" s="323"/>
      <c r="L59" s="323"/>
      <c r="M59" s="323"/>
      <c r="N59" s="323"/>
      <c r="O59" s="325"/>
    </row>
    <row r="60" spans="2:15" ht="51" customHeight="1" x14ac:dyDescent="0.25">
      <c r="B60" s="762" t="s">
        <v>579</v>
      </c>
      <c r="C60" s="284">
        <v>3110</v>
      </c>
      <c r="D60" s="766"/>
      <c r="E60" s="323"/>
      <c r="F60" s="323"/>
      <c r="G60" s="323"/>
      <c r="H60" s="323"/>
      <c r="I60" s="323"/>
      <c r="J60" s="323"/>
      <c r="K60" s="323"/>
      <c r="L60" s="323"/>
      <c r="M60" s="323"/>
      <c r="N60" s="323"/>
      <c r="O60" s="325"/>
    </row>
    <row r="61" spans="2:15" ht="15" customHeight="1" x14ac:dyDescent="0.25">
      <c r="B61" s="762"/>
      <c r="C61" s="284"/>
      <c r="D61" s="766"/>
      <c r="E61" s="323"/>
      <c r="F61" s="323"/>
      <c r="G61" s="323"/>
      <c r="H61" s="323"/>
      <c r="I61" s="323"/>
      <c r="J61" s="323"/>
      <c r="K61" s="323"/>
      <c r="L61" s="323"/>
      <c r="M61" s="323"/>
      <c r="N61" s="323"/>
      <c r="O61" s="325"/>
    </row>
    <row r="62" spans="2:15" ht="15" customHeight="1" x14ac:dyDescent="0.25">
      <c r="B62" s="757" t="s">
        <v>580</v>
      </c>
      <c r="C62" s="284">
        <v>3200</v>
      </c>
      <c r="D62" s="766"/>
      <c r="E62" s="323"/>
      <c r="F62" s="323"/>
      <c r="G62" s="323"/>
      <c r="H62" s="323"/>
      <c r="I62" s="323"/>
      <c r="J62" s="323"/>
      <c r="K62" s="323"/>
      <c r="L62" s="323"/>
      <c r="M62" s="323"/>
      <c r="N62" s="323"/>
      <c r="O62" s="325"/>
    </row>
    <row r="63" spans="2:15" ht="23.25" customHeight="1" x14ac:dyDescent="0.25">
      <c r="B63" s="764" t="s">
        <v>583</v>
      </c>
      <c r="C63" s="284">
        <v>4000</v>
      </c>
      <c r="D63" s="776"/>
      <c r="E63" s="776"/>
      <c r="F63" s="776"/>
      <c r="G63" s="776"/>
      <c r="H63" s="776"/>
      <c r="I63" s="776"/>
      <c r="J63" s="776"/>
      <c r="K63" s="776"/>
      <c r="L63" s="776"/>
      <c r="M63" s="776"/>
      <c r="N63" s="776"/>
      <c r="O63" s="777"/>
    </row>
    <row r="64" spans="2:15" ht="26.25" customHeight="1" x14ac:dyDescent="0.25">
      <c r="B64" s="757" t="s">
        <v>578</v>
      </c>
      <c r="C64" s="284">
        <v>4100</v>
      </c>
      <c r="D64" s="766"/>
      <c r="E64" s="323"/>
      <c r="F64" s="323"/>
      <c r="G64" s="323"/>
      <c r="H64" s="323"/>
      <c r="I64" s="323"/>
      <c r="J64" s="323"/>
      <c r="K64" s="323"/>
      <c r="L64" s="323"/>
      <c r="M64" s="323"/>
      <c r="N64" s="323"/>
      <c r="O64" s="325"/>
    </row>
    <row r="65" spans="2:15" ht="54" customHeight="1" x14ac:dyDescent="0.25">
      <c r="B65" s="762" t="s">
        <v>579</v>
      </c>
      <c r="C65" s="284">
        <v>4110</v>
      </c>
      <c r="D65" s="766"/>
      <c r="E65" s="323"/>
      <c r="F65" s="323"/>
      <c r="G65" s="323"/>
      <c r="H65" s="323"/>
      <c r="I65" s="323"/>
      <c r="J65" s="323"/>
      <c r="K65" s="323"/>
      <c r="L65" s="323"/>
      <c r="M65" s="323"/>
      <c r="N65" s="323"/>
      <c r="O65" s="325"/>
    </row>
    <row r="66" spans="2:15" ht="15" customHeight="1" x14ac:dyDescent="0.25">
      <c r="B66" s="762"/>
      <c r="C66" s="767"/>
      <c r="D66" s="766"/>
      <c r="E66" s="323"/>
      <c r="F66" s="323"/>
      <c r="G66" s="323"/>
      <c r="H66" s="323"/>
      <c r="I66" s="323"/>
      <c r="J66" s="323"/>
      <c r="K66" s="323"/>
      <c r="L66" s="323"/>
      <c r="M66" s="323"/>
      <c r="N66" s="323"/>
      <c r="O66" s="325"/>
    </row>
    <row r="67" spans="2:15" ht="15" customHeight="1" x14ac:dyDescent="0.25">
      <c r="B67" s="757" t="s">
        <v>580</v>
      </c>
      <c r="C67" s="767">
        <v>4200</v>
      </c>
      <c r="D67" s="766"/>
      <c r="E67" s="323"/>
      <c r="F67" s="323"/>
      <c r="G67" s="323"/>
      <c r="H67" s="323"/>
      <c r="I67" s="323"/>
      <c r="J67" s="323"/>
      <c r="K67" s="323"/>
      <c r="L67" s="323"/>
      <c r="M67" s="323"/>
      <c r="N67" s="323"/>
      <c r="O67" s="325"/>
    </row>
    <row r="68" spans="2:15" ht="20.25" customHeight="1" x14ac:dyDescent="0.25">
      <c r="B68" s="241" t="s">
        <v>171</v>
      </c>
      <c r="C68" s="770">
        <v>9000</v>
      </c>
      <c r="D68" s="786">
        <f>D48+D53</f>
        <v>7</v>
      </c>
      <c r="E68" s="786">
        <f>E48+E53+E58+E63</f>
        <v>265892.21999999997</v>
      </c>
      <c r="F68" s="786">
        <f>F48+F53+F58+F63</f>
        <v>5</v>
      </c>
      <c r="G68" s="786">
        <f>G48+G53+G58+G63</f>
        <v>187850</v>
      </c>
      <c r="H68" s="786">
        <f>H48+H53+H58+H63</f>
        <v>2</v>
      </c>
      <c r="I68" s="786">
        <f>I48+I53+I58+I63</f>
        <v>49338.81</v>
      </c>
      <c r="J68" s="786"/>
      <c r="K68" s="786"/>
      <c r="L68" s="786">
        <f>L48+L53+L58+L63</f>
        <v>1</v>
      </c>
      <c r="M68" s="786">
        <f>M48+M53+M58+M63</f>
        <v>56350</v>
      </c>
      <c r="N68" s="786"/>
      <c r="O68" s="787"/>
    </row>
    <row r="69" spans="2:15" ht="19.5" customHeight="1" x14ac:dyDescent="0.25">
      <c r="B69" s="788"/>
      <c r="C69" s="307"/>
    </row>
    <row r="70" spans="2:15" ht="15.75" customHeight="1" x14ac:dyDescent="0.25">
      <c r="B70" s="1288" t="s">
        <v>594</v>
      </c>
      <c r="C70" s="1288"/>
      <c r="D70" s="1288"/>
      <c r="E70" s="1288"/>
      <c r="F70" s="1288"/>
      <c r="G70" s="1288"/>
      <c r="H70" s="1288"/>
      <c r="I70" s="1288"/>
      <c r="J70" s="1288"/>
      <c r="K70" s="1288"/>
      <c r="L70" s="1288"/>
      <c r="M70" s="1288"/>
      <c r="N70" s="1288"/>
      <c r="O70" s="1288"/>
    </row>
    <row r="71" spans="2:15" ht="7.5" customHeight="1" x14ac:dyDescent="0.25">
      <c r="B71" s="789"/>
      <c r="C71" s="789"/>
      <c r="D71" s="789"/>
      <c r="E71" s="789"/>
      <c r="F71" s="789"/>
      <c r="G71" s="789"/>
      <c r="H71" s="789"/>
      <c r="I71" s="789"/>
      <c r="J71" s="789"/>
      <c r="K71" s="789"/>
      <c r="L71" s="789"/>
      <c r="M71" s="789"/>
      <c r="N71" s="789"/>
      <c r="O71" s="789"/>
    </row>
    <row r="72" spans="2:15" x14ac:dyDescent="0.25">
      <c r="B72" s="1289" t="s">
        <v>567</v>
      </c>
      <c r="C72" s="1039" t="s">
        <v>200</v>
      </c>
      <c r="D72" s="1290" t="s">
        <v>595</v>
      </c>
      <c r="E72" s="1291"/>
      <c r="F72" s="1291"/>
      <c r="G72" s="1291"/>
      <c r="H72" s="1291"/>
      <c r="I72" s="1291"/>
      <c r="J72" s="1291"/>
      <c r="K72" s="1291"/>
      <c r="L72" s="1291"/>
      <c r="M72" s="1291"/>
      <c r="N72" s="1291"/>
      <c r="O72" s="1292"/>
    </row>
    <row r="73" spans="2:15" x14ac:dyDescent="0.25">
      <c r="B73" s="1289"/>
      <c r="C73" s="1039"/>
      <c r="D73" s="1293" t="s">
        <v>596</v>
      </c>
      <c r="E73" s="1294"/>
      <c r="F73" s="1294"/>
      <c r="G73" s="1294"/>
      <c r="H73" s="1294"/>
      <c r="I73" s="1294"/>
      <c r="J73" s="1294"/>
      <c r="K73" s="1294"/>
      <c r="L73" s="1294"/>
      <c r="M73" s="1294"/>
      <c r="N73" s="1294"/>
      <c r="O73" s="1295"/>
    </row>
    <row r="74" spans="2:15" ht="12.75" customHeight="1" x14ac:dyDescent="0.25">
      <c r="B74" s="1289"/>
      <c r="C74" s="1039"/>
      <c r="D74" s="1047" t="s">
        <v>590</v>
      </c>
      <c r="E74" s="1047" t="s">
        <v>597</v>
      </c>
      <c r="F74" s="1047" t="s">
        <v>598</v>
      </c>
      <c r="G74" s="1047" t="s">
        <v>599</v>
      </c>
      <c r="H74" s="1047" t="s">
        <v>600</v>
      </c>
      <c r="I74" s="1047" t="s">
        <v>601</v>
      </c>
      <c r="J74" s="1047" t="s">
        <v>602</v>
      </c>
      <c r="K74" s="1047" t="s">
        <v>603</v>
      </c>
      <c r="L74" s="1047" t="s">
        <v>604</v>
      </c>
      <c r="M74" s="1047" t="s">
        <v>605</v>
      </c>
      <c r="N74" s="1051" t="s">
        <v>585</v>
      </c>
      <c r="O74" s="1296"/>
    </row>
    <row r="75" spans="2:15" x14ac:dyDescent="0.25">
      <c r="B75" s="1289"/>
      <c r="C75" s="1039"/>
      <c r="D75" s="1048"/>
      <c r="E75" s="1048"/>
      <c r="F75" s="1048"/>
      <c r="G75" s="1048"/>
      <c r="H75" s="1048"/>
      <c r="I75" s="1048"/>
      <c r="J75" s="1048"/>
      <c r="K75" s="1048"/>
      <c r="L75" s="1048"/>
      <c r="M75" s="1048"/>
      <c r="N75" s="1053"/>
      <c r="O75" s="1297"/>
    </row>
    <row r="76" spans="2:15" x14ac:dyDescent="0.25">
      <c r="B76" s="1289"/>
      <c r="C76" s="1039"/>
      <c r="D76" s="1049"/>
      <c r="E76" s="1049"/>
      <c r="F76" s="1049"/>
      <c r="G76" s="1049"/>
      <c r="H76" s="1049"/>
      <c r="I76" s="1049"/>
      <c r="J76" s="1049"/>
      <c r="K76" s="1049"/>
      <c r="L76" s="1049"/>
      <c r="M76" s="1049"/>
      <c r="N76" s="1298"/>
      <c r="O76" s="1299"/>
    </row>
    <row r="77" spans="2:15" ht="15.75" customHeight="1" x14ac:dyDescent="0.25">
      <c r="B77" s="749">
        <v>1</v>
      </c>
      <c r="C77" s="314">
        <v>2</v>
      </c>
      <c r="D77" s="790">
        <v>23</v>
      </c>
      <c r="E77" s="790">
        <v>24</v>
      </c>
      <c r="F77" s="790">
        <v>25</v>
      </c>
      <c r="G77" s="790">
        <v>26</v>
      </c>
      <c r="H77" s="790">
        <v>27</v>
      </c>
      <c r="I77" s="790">
        <v>28</v>
      </c>
      <c r="J77" s="790">
        <v>29</v>
      </c>
      <c r="K77" s="790">
        <v>30</v>
      </c>
      <c r="L77" s="790">
        <v>31</v>
      </c>
      <c r="M77" s="790">
        <v>32</v>
      </c>
      <c r="N77" s="1284">
        <v>33</v>
      </c>
      <c r="O77" s="1285"/>
    </row>
    <row r="78" spans="2:15" ht="26.25" x14ac:dyDescent="0.25">
      <c r="B78" s="259" t="s">
        <v>577</v>
      </c>
      <c r="C78" s="255">
        <v>1000</v>
      </c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N78" s="1286"/>
      <c r="O78" s="1287"/>
    </row>
    <row r="79" spans="2:15" ht="26.25" x14ac:dyDescent="0.25">
      <c r="B79" s="757" t="s">
        <v>578</v>
      </c>
      <c r="C79" s="260">
        <v>1100</v>
      </c>
      <c r="D79" s="766"/>
      <c r="E79" s="323"/>
      <c r="F79" s="323"/>
      <c r="G79" s="323"/>
      <c r="H79" s="323"/>
      <c r="I79" s="323"/>
      <c r="J79" s="323"/>
      <c r="K79" s="323"/>
      <c r="L79" s="323"/>
      <c r="M79" s="323"/>
      <c r="N79" s="1280"/>
      <c r="O79" s="1281"/>
    </row>
    <row r="80" spans="2:15" ht="51.75" x14ac:dyDescent="0.25">
      <c r="B80" s="762" t="s">
        <v>579</v>
      </c>
      <c r="C80" s="260">
        <v>1110</v>
      </c>
      <c r="D80" s="766"/>
      <c r="E80" s="323"/>
      <c r="F80" s="323"/>
      <c r="G80" s="323"/>
      <c r="H80" s="323"/>
      <c r="I80" s="323"/>
      <c r="J80" s="323"/>
      <c r="K80" s="323"/>
      <c r="L80" s="323"/>
      <c r="M80" s="323"/>
      <c r="N80" s="1280"/>
      <c r="O80" s="1281"/>
    </row>
    <row r="81" spans="2:15" x14ac:dyDescent="0.25">
      <c r="B81" s="762"/>
      <c r="C81" s="260"/>
      <c r="D81" s="766"/>
      <c r="E81" s="323"/>
      <c r="F81" s="323"/>
      <c r="G81" s="323"/>
      <c r="H81" s="323"/>
      <c r="I81" s="323"/>
      <c r="J81" s="323"/>
      <c r="K81" s="323"/>
      <c r="L81" s="323"/>
      <c r="M81" s="323"/>
      <c r="N81" s="792"/>
      <c r="O81" s="793"/>
    </row>
    <row r="82" spans="2:15" x14ac:dyDescent="0.25">
      <c r="B82" s="757" t="s">
        <v>580</v>
      </c>
      <c r="C82" s="260">
        <v>1200</v>
      </c>
      <c r="D82" s="766"/>
      <c r="E82" s="323"/>
      <c r="F82" s="323"/>
      <c r="G82" s="323"/>
      <c r="H82" s="323"/>
      <c r="I82" s="323"/>
      <c r="J82" s="323"/>
      <c r="K82" s="323"/>
      <c r="L82" s="323"/>
      <c r="M82" s="323"/>
      <c r="N82" s="1280"/>
      <c r="O82" s="1281"/>
    </row>
    <row r="83" spans="2:15" x14ac:dyDescent="0.25">
      <c r="B83" s="763" t="s">
        <v>581</v>
      </c>
      <c r="C83" s="260">
        <v>2000</v>
      </c>
      <c r="D83" s="776"/>
      <c r="E83" s="776"/>
      <c r="F83" s="776"/>
      <c r="G83" s="776"/>
      <c r="H83" s="776"/>
      <c r="I83" s="776"/>
      <c r="J83" s="776"/>
      <c r="K83" s="776"/>
      <c r="L83" s="776"/>
      <c r="M83" s="776"/>
      <c r="N83" s="1278"/>
      <c r="O83" s="1279"/>
    </row>
    <row r="84" spans="2:15" ht="26.25" x14ac:dyDescent="0.25">
      <c r="B84" s="757" t="s">
        <v>578</v>
      </c>
      <c r="C84" s="260">
        <v>2100</v>
      </c>
      <c r="D84" s="766"/>
      <c r="E84" s="323"/>
      <c r="F84" s="323"/>
      <c r="G84" s="323"/>
      <c r="H84" s="323"/>
      <c r="I84" s="323"/>
      <c r="J84" s="323"/>
      <c r="K84" s="323"/>
      <c r="L84" s="323"/>
      <c r="M84" s="323"/>
      <c r="N84" s="1280"/>
      <c r="O84" s="1281"/>
    </row>
    <row r="85" spans="2:15" ht="51.75" x14ac:dyDescent="0.25">
      <c r="B85" s="762" t="s">
        <v>579</v>
      </c>
      <c r="C85" s="260">
        <v>2110</v>
      </c>
      <c r="D85" s="766"/>
      <c r="E85" s="323"/>
      <c r="F85" s="323"/>
      <c r="G85" s="323"/>
      <c r="H85" s="323"/>
      <c r="I85" s="323"/>
      <c r="J85" s="323"/>
      <c r="K85" s="323"/>
      <c r="L85" s="323"/>
      <c r="M85" s="323"/>
      <c r="N85" s="1280"/>
      <c r="O85" s="1281"/>
    </row>
    <row r="86" spans="2:15" x14ac:dyDescent="0.25">
      <c r="B86" s="762"/>
      <c r="C86" s="260"/>
      <c r="D86" s="766"/>
      <c r="E86" s="323"/>
      <c r="F86" s="323"/>
      <c r="G86" s="323"/>
      <c r="H86" s="323"/>
      <c r="I86" s="323"/>
      <c r="J86" s="323"/>
      <c r="K86" s="323"/>
      <c r="L86" s="323"/>
      <c r="M86" s="323"/>
      <c r="N86" s="792"/>
      <c r="O86" s="793"/>
    </row>
    <row r="87" spans="2:15" x14ac:dyDescent="0.25">
      <c r="B87" s="757" t="s">
        <v>580</v>
      </c>
      <c r="C87" s="260">
        <v>2200</v>
      </c>
      <c r="D87" s="766"/>
      <c r="E87" s="323"/>
      <c r="F87" s="323"/>
      <c r="G87" s="323"/>
      <c r="H87" s="323"/>
      <c r="I87" s="323"/>
      <c r="J87" s="323"/>
      <c r="K87" s="323"/>
      <c r="L87" s="323"/>
      <c r="M87" s="323"/>
      <c r="N87" s="1280"/>
      <c r="O87" s="1281"/>
    </row>
    <row r="88" spans="2:15" x14ac:dyDescent="0.25">
      <c r="B88" s="764" t="s">
        <v>606</v>
      </c>
      <c r="C88" s="260">
        <v>3000</v>
      </c>
      <c r="D88" s="776"/>
      <c r="E88" s="776"/>
      <c r="F88" s="776"/>
      <c r="G88" s="776"/>
      <c r="H88" s="776"/>
      <c r="I88" s="776"/>
      <c r="J88" s="776"/>
      <c r="K88" s="776"/>
      <c r="L88" s="776"/>
      <c r="M88" s="776"/>
      <c r="N88" s="1278"/>
      <c r="O88" s="1279"/>
    </row>
    <row r="89" spans="2:15" ht="26.25" x14ac:dyDescent="0.25">
      <c r="B89" s="757" t="s">
        <v>578</v>
      </c>
      <c r="C89" s="260">
        <v>3100</v>
      </c>
      <c r="D89" s="766"/>
      <c r="E89" s="323"/>
      <c r="F89" s="323"/>
      <c r="G89" s="323"/>
      <c r="H89" s="323"/>
      <c r="I89" s="323"/>
      <c r="J89" s="323"/>
      <c r="K89" s="323"/>
      <c r="L89" s="323"/>
      <c r="M89" s="323"/>
      <c r="N89" s="1280"/>
      <c r="O89" s="1281"/>
    </row>
    <row r="90" spans="2:15" ht="51.75" x14ac:dyDescent="0.25">
      <c r="B90" s="762" t="s">
        <v>579</v>
      </c>
      <c r="C90" s="260">
        <v>3110</v>
      </c>
      <c r="D90" s="766"/>
      <c r="E90" s="323"/>
      <c r="F90" s="323"/>
      <c r="G90" s="323"/>
      <c r="H90" s="323"/>
      <c r="I90" s="323"/>
      <c r="J90" s="323"/>
      <c r="K90" s="323"/>
      <c r="L90" s="323"/>
      <c r="M90" s="323"/>
      <c r="N90" s="1280"/>
      <c r="O90" s="1281"/>
    </row>
    <row r="91" spans="2:15" x14ac:dyDescent="0.25">
      <c r="B91" s="762"/>
      <c r="C91" s="260"/>
      <c r="D91" s="766"/>
      <c r="E91" s="323"/>
      <c r="F91" s="323"/>
      <c r="G91" s="323"/>
      <c r="H91" s="323"/>
      <c r="I91" s="323"/>
      <c r="J91" s="323"/>
      <c r="K91" s="323"/>
      <c r="L91" s="323"/>
      <c r="M91" s="323"/>
      <c r="N91" s="792"/>
      <c r="O91" s="793"/>
    </row>
    <row r="92" spans="2:15" x14ac:dyDescent="0.25">
      <c r="B92" s="757" t="s">
        <v>580</v>
      </c>
      <c r="C92" s="260">
        <v>3200</v>
      </c>
      <c r="D92" s="766"/>
      <c r="E92" s="323"/>
      <c r="F92" s="323"/>
      <c r="G92" s="323"/>
      <c r="H92" s="323"/>
      <c r="I92" s="323"/>
      <c r="J92" s="323"/>
      <c r="K92" s="323"/>
      <c r="L92" s="323"/>
      <c r="M92" s="323"/>
      <c r="N92" s="1280"/>
      <c r="O92" s="1281"/>
    </row>
    <row r="93" spans="2:15" x14ac:dyDescent="0.25">
      <c r="B93" s="764" t="s">
        <v>607</v>
      </c>
      <c r="C93" s="260">
        <v>4000</v>
      </c>
      <c r="D93" s="776"/>
      <c r="E93" s="776"/>
      <c r="F93" s="776"/>
      <c r="G93" s="776"/>
      <c r="H93" s="776"/>
      <c r="I93" s="776"/>
      <c r="J93" s="776"/>
      <c r="K93" s="776"/>
      <c r="L93" s="776"/>
      <c r="M93" s="776"/>
      <c r="N93" s="1278"/>
      <c r="O93" s="1279"/>
    </row>
    <row r="94" spans="2:15" ht="26.25" x14ac:dyDescent="0.25">
      <c r="B94" s="757" t="s">
        <v>578</v>
      </c>
      <c r="C94" s="260">
        <v>4100</v>
      </c>
      <c r="D94" s="766"/>
      <c r="E94" s="323"/>
      <c r="F94" s="323"/>
      <c r="G94" s="323"/>
      <c r="H94" s="323"/>
      <c r="I94" s="323"/>
      <c r="J94" s="323"/>
      <c r="K94" s="323"/>
      <c r="L94" s="323"/>
      <c r="M94" s="323"/>
      <c r="N94" s="1280"/>
      <c r="O94" s="1281"/>
    </row>
    <row r="95" spans="2:15" ht="51.75" x14ac:dyDescent="0.25">
      <c r="B95" s="762" t="s">
        <v>579</v>
      </c>
      <c r="C95" s="260">
        <v>4110</v>
      </c>
      <c r="D95" s="766"/>
      <c r="E95" s="323"/>
      <c r="F95" s="323"/>
      <c r="G95" s="323"/>
      <c r="H95" s="323"/>
      <c r="I95" s="323"/>
      <c r="J95" s="323"/>
      <c r="K95" s="323"/>
      <c r="L95" s="323"/>
      <c r="M95" s="323"/>
      <c r="N95" s="1280"/>
      <c r="O95" s="1281"/>
    </row>
    <row r="96" spans="2:15" x14ac:dyDescent="0.25">
      <c r="B96" s="762"/>
      <c r="C96" s="260"/>
      <c r="D96" s="766"/>
      <c r="E96" s="323"/>
      <c r="F96" s="323"/>
      <c r="G96" s="323"/>
      <c r="H96" s="323"/>
      <c r="I96" s="323"/>
      <c r="J96" s="323"/>
      <c r="K96" s="323"/>
      <c r="L96" s="323"/>
      <c r="M96" s="323"/>
      <c r="N96" s="792"/>
      <c r="O96" s="793"/>
    </row>
    <row r="97" spans="2:15" x14ac:dyDescent="0.25">
      <c r="B97" s="757" t="s">
        <v>580</v>
      </c>
      <c r="C97" s="260">
        <v>4200</v>
      </c>
      <c r="D97" s="766"/>
      <c r="E97" s="323"/>
      <c r="F97" s="323"/>
      <c r="G97" s="323"/>
      <c r="H97" s="323"/>
      <c r="I97" s="323"/>
      <c r="J97" s="323"/>
      <c r="K97" s="323"/>
      <c r="L97" s="323"/>
      <c r="M97" s="323"/>
      <c r="N97" s="1280"/>
      <c r="O97" s="1281"/>
    </row>
    <row r="98" spans="2:15" x14ac:dyDescent="0.25">
      <c r="B98" s="241" t="s">
        <v>171</v>
      </c>
      <c r="C98" s="794">
        <v>9000</v>
      </c>
      <c r="D98" s="795"/>
      <c r="E98" s="795"/>
      <c r="F98" s="795"/>
      <c r="G98" s="795"/>
      <c r="H98" s="795"/>
      <c r="I98" s="795"/>
      <c r="J98" s="795"/>
      <c r="K98" s="795"/>
      <c r="L98" s="795"/>
      <c r="M98" s="795"/>
      <c r="N98" s="1282"/>
      <c r="O98" s="1283"/>
    </row>
  </sheetData>
  <mergeCells count="178">
    <mergeCell ref="N1:O1"/>
    <mergeCell ref="B2:N2"/>
    <mergeCell ref="N3:O3"/>
    <mergeCell ref="C4:E4"/>
    <mergeCell ref="F4:H4"/>
    <mergeCell ref="L4:M4"/>
    <mergeCell ref="N4:O4"/>
    <mergeCell ref="L5:M5"/>
    <mergeCell ref="N5:O5"/>
    <mergeCell ref="C6:K7"/>
    <mergeCell ref="L6:M6"/>
    <mergeCell ref="N6:O6"/>
    <mergeCell ref="L7:M7"/>
    <mergeCell ref="N7:O7"/>
    <mergeCell ref="B8:B9"/>
    <mergeCell ref="L8:M9"/>
    <mergeCell ref="C9:K9"/>
    <mergeCell ref="N9:O9"/>
    <mergeCell ref="L10:M10"/>
    <mergeCell ref="N10:O10"/>
    <mergeCell ref="B13:O13"/>
    <mergeCell ref="B15:B19"/>
    <mergeCell ref="C15:C19"/>
    <mergeCell ref="D15:O15"/>
    <mergeCell ref="D16:D19"/>
    <mergeCell ref="E16:O16"/>
    <mergeCell ref="E17:E19"/>
    <mergeCell ref="F17:I17"/>
    <mergeCell ref="J17:O17"/>
    <mergeCell ref="F18:F19"/>
    <mergeCell ref="G18:I18"/>
    <mergeCell ref="J18:K19"/>
    <mergeCell ref="L18:O18"/>
    <mergeCell ref="H19:I19"/>
    <mergeCell ref="L19:M19"/>
    <mergeCell ref="N19:O19"/>
    <mergeCell ref="H20:I20"/>
    <mergeCell ref="J20:K20"/>
    <mergeCell ref="L20:M20"/>
    <mergeCell ref="N20:O20"/>
    <mergeCell ref="H21:I21"/>
    <mergeCell ref="J21:K21"/>
    <mergeCell ref="L21:M21"/>
    <mergeCell ref="N21:O21"/>
    <mergeCell ref="H22:I22"/>
    <mergeCell ref="J22:K22"/>
    <mergeCell ref="L22:M22"/>
    <mergeCell ref="N22:O22"/>
    <mergeCell ref="H23:I23"/>
    <mergeCell ref="J23:K23"/>
    <mergeCell ref="L23:M23"/>
    <mergeCell ref="N23:O23"/>
    <mergeCell ref="H24:I24"/>
    <mergeCell ref="J24:K24"/>
    <mergeCell ref="L24:M24"/>
    <mergeCell ref="N24:O24"/>
    <mergeCell ref="H25:I25"/>
    <mergeCell ref="J25:K25"/>
    <mergeCell ref="L25:M25"/>
    <mergeCell ref="N25:O25"/>
    <mergeCell ref="H26:I26"/>
    <mergeCell ref="J26:K26"/>
    <mergeCell ref="L26:M26"/>
    <mergeCell ref="N26:O26"/>
    <mergeCell ref="H27:I27"/>
    <mergeCell ref="J27:K27"/>
    <mergeCell ref="L27:M27"/>
    <mergeCell ref="N27:O27"/>
    <mergeCell ref="H28:I28"/>
    <mergeCell ref="J28:K28"/>
    <mergeCell ref="L28:M28"/>
    <mergeCell ref="N28:O28"/>
    <mergeCell ref="H29:I29"/>
    <mergeCell ref="J29:K29"/>
    <mergeCell ref="L29:M29"/>
    <mergeCell ref="N29:O29"/>
    <mergeCell ref="H30:I30"/>
    <mergeCell ref="J30:K30"/>
    <mergeCell ref="L30:M30"/>
    <mergeCell ref="N30:O30"/>
    <mergeCell ref="H31:I31"/>
    <mergeCell ref="J31:K31"/>
    <mergeCell ref="L31:M31"/>
    <mergeCell ref="N31:O31"/>
    <mergeCell ref="H32:I32"/>
    <mergeCell ref="J32:K32"/>
    <mergeCell ref="L32:M32"/>
    <mergeCell ref="N32:O32"/>
    <mergeCell ref="H33:I33"/>
    <mergeCell ref="J33:K33"/>
    <mergeCell ref="L33:M33"/>
    <mergeCell ref="N33:O33"/>
    <mergeCell ref="H34:I34"/>
    <mergeCell ref="J34:K34"/>
    <mergeCell ref="N34:O34"/>
    <mergeCell ref="H35:I35"/>
    <mergeCell ref="J35:K35"/>
    <mergeCell ref="L35:M35"/>
    <mergeCell ref="N35:O35"/>
    <mergeCell ref="H36:I36"/>
    <mergeCell ref="J36:K36"/>
    <mergeCell ref="L36:M36"/>
    <mergeCell ref="N36:O36"/>
    <mergeCell ref="H37:I37"/>
    <mergeCell ref="J37:K37"/>
    <mergeCell ref="L37:M37"/>
    <mergeCell ref="N37:O37"/>
    <mergeCell ref="H38:I38"/>
    <mergeCell ref="J38:K38"/>
    <mergeCell ref="L38:M38"/>
    <mergeCell ref="N38:O38"/>
    <mergeCell ref="H39:I39"/>
    <mergeCell ref="J39:K39"/>
    <mergeCell ref="L39:M39"/>
    <mergeCell ref="N39:O39"/>
    <mergeCell ref="H40:I40"/>
    <mergeCell ref="J40:K40"/>
    <mergeCell ref="L40:M40"/>
    <mergeCell ref="N40:O40"/>
    <mergeCell ref="H41:I41"/>
    <mergeCell ref="J41:K41"/>
    <mergeCell ref="L41:M41"/>
    <mergeCell ref="N41:O41"/>
    <mergeCell ref="B43:B46"/>
    <mergeCell ref="C43:C46"/>
    <mergeCell ref="D43:O43"/>
    <mergeCell ref="D44:E44"/>
    <mergeCell ref="F44:G44"/>
    <mergeCell ref="H44:I44"/>
    <mergeCell ref="J44:K44"/>
    <mergeCell ref="L44:M44"/>
    <mergeCell ref="N44:O44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O45:O46"/>
    <mergeCell ref="B70:O70"/>
    <mergeCell ref="B72:B76"/>
    <mergeCell ref="C72:C76"/>
    <mergeCell ref="D72:O72"/>
    <mergeCell ref="D73:O73"/>
    <mergeCell ref="D74:D76"/>
    <mergeCell ref="E74:E76"/>
    <mergeCell ref="F74:F76"/>
    <mergeCell ref="G74:G76"/>
    <mergeCell ref="H74:H76"/>
    <mergeCell ref="I74:I76"/>
    <mergeCell ref="J74:J76"/>
    <mergeCell ref="K74:K76"/>
    <mergeCell ref="L74:L76"/>
    <mergeCell ref="M74:M76"/>
    <mergeCell ref="N74:O76"/>
    <mergeCell ref="N77:O77"/>
    <mergeCell ref="N78:O78"/>
    <mergeCell ref="N79:O79"/>
    <mergeCell ref="N80:O80"/>
    <mergeCell ref="N82:O82"/>
    <mergeCell ref="N83:O83"/>
    <mergeCell ref="N84:O84"/>
    <mergeCell ref="N85:O85"/>
    <mergeCell ref="N87:O87"/>
    <mergeCell ref="N88:O88"/>
    <mergeCell ref="N89:O89"/>
    <mergeCell ref="N90:O90"/>
    <mergeCell ref="N92:O92"/>
    <mergeCell ref="N93:O93"/>
    <mergeCell ref="N94:O94"/>
    <mergeCell ref="N95:O95"/>
    <mergeCell ref="N97:O97"/>
    <mergeCell ref="N98:O98"/>
  </mergeCells>
  <pageMargins left="0.70078740157480324" right="0.70078740157480324" top="0.75196850393700776" bottom="0.75196850393700776" header="0.3" footer="0.3"/>
  <pageSetup paperSize="9" scale="67" fitToHeight="0" orientation="landscape" useFirstPageNumber="1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1:AB33"/>
  <sheetViews>
    <sheetView topLeftCell="A19" workbookViewId="0">
      <selection activeCell="R16" sqref="R16"/>
    </sheetView>
  </sheetViews>
  <sheetFormatPr defaultColWidth="9.140625" defaultRowHeight="15" x14ac:dyDescent="0.25"/>
  <cols>
    <col min="1" max="1" width="0.42578125" style="202" customWidth="1"/>
    <col min="2" max="2" width="44.28515625" style="245" customWidth="1"/>
    <col min="3" max="3" width="7.7109375" style="202" customWidth="1"/>
    <col min="4" max="4" width="16.5703125" style="202" customWidth="1"/>
    <col min="5" max="5" width="18.28515625" style="202" customWidth="1"/>
    <col min="6" max="6" width="15.85546875" style="202" customWidth="1"/>
    <col min="7" max="8" width="15.7109375" style="202" customWidth="1"/>
    <col min="9" max="9" width="19" style="202" customWidth="1"/>
    <col min="10" max="10" width="11.7109375" style="202" customWidth="1"/>
    <col min="11" max="12" width="15.7109375" style="202" customWidth="1"/>
    <col min="13" max="13" width="12.7109375" style="202" customWidth="1"/>
    <col min="14" max="17" width="9.140625" style="202"/>
    <col min="18" max="28" width="12.7109375" style="270" customWidth="1"/>
    <col min="29" max="42" width="12.7109375" style="202" customWidth="1"/>
    <col min="43" max="249" width="9.140625" style="202"/>
    <col min="250" max="250" width="47.7109375" style="202" customWidth="1"/>
    <col min="251" max="251" width="6.5703125" style="202" customWidth="1"/>
    <col min="252" max="252" width="20.5703125" style="202" customWidth="1"/>
    <col min="253" max="262" width="0" style="202" hidden="1" customWidth="1"/>
    <col min="263" max="263" width="21.85546875" style="202" customWidth="1"/>
    <col min="264" max="264" width="21.7109375" style="202" customWidth="1"/>
    <col min="265" max="265" width="22.42578125" style="202" customWidth="1"/>
    <col min="266" max="267" width="20.85546875" style="202" customWidth="1"/>
    <col min="268" max="268" width="19.28515625" style="202" customWidth="1"/>
    <col min="269" max="269" width="21" style="202" customWidth="1"/>
    <col min="270" max="505" width="9.140625" style="202"/>
    <col min="506" max="506" width="47.7109375" style="202" customWidth="1"/>
    <col min="507" max="507" width="6.5703125" style="202" customWidth="1"/>
    <col min="508" max="508" width="20.5703125" style="202" customWidth="1"/>
    <col min="509" max="518" width="0" style="202" hidden="1" customWidth="1"/>
    <col min="519" max="519" width="21.85546875" style="202" customWidth="1"/>
    <col min="520" max="520" width="21.7109375" style="202" customWidth="1"/>
    <col min="521" max="521" width="22.42578125" style="202" customWidth="1"/>
    <col min="522" max="523" width="20.85546875" style="202" customWidth="1"/>
    <col min="524" max="524" width="19.28515625" style="202" customWidth="1"/>
    <col min="525" max="525" width="21" style="202" customWidth="1"/>
    <col min="526" max="761" width="9.140625" style="202"/>
    <col min="762" max="762" width="47.7109375" style="202" customWidth="1"/>
    <col min="763" max="763" width="6.5703125" style="202" customWidth="1"/>
    <col min="764" max="764" width="20.5703125" style="202" customWidth="1"/>
    <col min="765" max="774" width="0" style="202" hidden="1" customWidth="1"/>
    <col min="775" max="775" width="21.85546875" style="202" customWidth="1"/>
    <col min="776" max="776" width="21.7109375" style="202" customWidth="1"/>
    <col min="777" max="777" width="22.42578125" style="202" customWidth="1"/>
    <col min="778" max="779" width="20.85546875" style="202" customWidth="1"/>
    <col min="780" max="780" width="19.28515625" style="202" customWidth="1"/>
    <col min="781" max="781" width="21" style="202" customWidth="1"/>
    <col min="782" max="1017" width="9.140625" style="202"/>
    <col min="1018" max="1018" width="47.7109375" style="202" customWidth="1"/>
    <col min="1019" max="1019" width="6.5703125" style="202" customWidth="1"/>
    <col min="1020" max="1020" width="20.5703125" style="202" customWidth="1"/>
    <col min="1021" max="1030" width="0" style="202" hidden="1" customWidth="1"/>
    <col min="1031" max="1031" width="21.85546875" style="202" customWidth="1"/>
    <col min="1032" max="1032" width="21.7109375" style="202" customWidth="1"/>
    <col min="1033" max="1033" width="22.42578125" style="202" customWidth="1"/>
    <col min="1034" max="1035" width="20.85546875" style="202" customWidth="1"/>
    <col min="1036" max="1036" width="19.28515625" style="202" customWidth="1"/>
    <col min="1037" max="1037" width="21" style="202" customWidth="1"/>
    <col min="1038" max="1273" width="9.140625" style="202"/>
    <col min="1274" max="1274" width="47.7109375" style="202" customWidth="1"/>
    <col min="1275" max="1275" width="6.5703125" style="202" customWidth="1"/>
    <col min="1276" max="1276" width="20.5703125" style="202" customWidth="1"/>
    <col min="1277" max="1286" width="0" style="202" hidden="1" customWidth="1"/>
    <col min="1287" max="1287" width="21.85546875" style="202" customWidth="1"/>
    <col min="1288" max="1288" width="21.7109375" style="202" customWidth="1"/>
    <col min="1289" max="1289" width="22.42578125" style="202" customWidth="1"/>
    <col min="1290" max="1291" width="20.85546875" style="202" customWidth="1"/>
    <col min="1292" max="1292" width="19.28515625" style="202" customWidth="1"/>
    <col min="1293" max="1293" width="21" style="202" customWidth="1"/>
    <col min="1294" max="1529" width="9.140625" style="202"/>
    <col min="1530" max="1530" width="47.7109375" style="202" customWidth="1"/>
    <col min="1531" max="1531" width="6.5703125" style="202" customWidth="1"/>
    <col min="1532" max="1532" width="20.5703125" style="202" customWidth="1"/>
    <col min="1533" max="1542" width="0" style="202" hidden="1" customWidth="1"/>
    <col min="1543" max="1543" width="21.85546875" style="202" customWidth="1"/>
    <col min="1544" max="1544" width="21.7109375" style="202" customWidth="1"/>
    <col min="1545" max="1545" width="22.42578125" style="202" customWidth="1"/>
    <col min="1546" max="1547" width="20.85546875" style="202" customWidth="1"/>
    <col min="1548" max="1548" width="19.28515625" style="202" customWidth="1"/>
    <col min="1549" max="1549" width="21" style="202" customWidth="1"/>
    <col min="1550" max="1785" width="9.140625" style="202"/>
    <col min="1786" max="1786" width="47.7109375" style="202" customWidth="1"/>
    <col min="1787" max="1787" width="6.5703125" style="202" customWidth="1"/>
    <col min="1788" max="1788" width="20.5703125" style="202" customWidth="1"/>
    <col min="1789" max="1798" width="0" style="202" hidden="1" customWidth="1"/>
    <col min="1799" max="1799" width="21.85546875" style="202" customWidth="1"/>
    <col min="1800" max="1800" width="21.7109375" style="202" customWidth="1"/>
    <col min="1801" max="1801" width="22.42578125" style="202" customWidth="1"/>
    <col min="1802" max="1803" width="20.85546875" style="202" customWidth="1"/>
    <col min="1804" max="1804" width="19.28515625" style="202" customWidth="1"/>
    <col min="1805" max="1805" width="21" style="202" customWidth="1"/>
    <col min="1806" max="2041" width="9.140625" style="202"/>
    <col min="2042" max="2042" width="47.7109375" style="202" customWidth="1"/>
    <col min="2043" max="2043" width="6.5703125" style="202" customWidth="1"/>
    <col min="2044" max="2044" width="20.5703125" style="202" customWidth="1"/>
    <col min="2045" max="2054" width="0" style="202" hidden="1" customWidth="1"/>
    <col min="2055" max="2055" width="21.85546875" style="202" customWidth="1"/>
    <col min="2056" max="2056" width="21.7109375" style="202" customWidth="1"/>
    <col min="2057" max="2057" width="22.42578125" style="202" customWidth="1"/>
    <col min="2058" max="2059" width="20.85546875" style="202" customWidth="1"/>
    <col min="2060" max="2060" width="19.28515625" style="202" customWidth="1"/>
    <col min="2061" max="2061" width="21" style="202" customWidth="1"/>
    <col min="2062" max="2297" width="9.140625" style="202"/>
    <col min="2298" max="2298" width="47.7109375" style="202" customWidth="1"/>
    <col min="2299" max="2299" width="6.5703125" style="202" customWidth="1"/>
    <col min="2300" max="2300" width="20.5703125" style="202" customWidth="1"/>
    <col min="2301" max="2310" width="0" style="202" hidden="1" customWidth="1"/>
    <col min="2311" max="2311" width="21.85546875" style="202" customWidth="1"/>
    <col min="2312" max="2312" width="21.7109375" style="202" customWidth="1"/>
    <col min="2313" max="2313" width="22.42578125" style="202" customWidth="1"/>
    <col min="2314" max="2315" width="20.85546875" style="202" customWidth="1"/>
    <col min="2316" max="2316" width="19.28515625" style="202" customWidth="1"/>
    <col min="2317" max="2317" width="21" style="202" customWidth="1"/>
    <col min="2318" max="2553" width="9.140625" style="202"/>
    <col min="2554" max="2554" width="47.7109375" style="202" customWidth="1"/>
    <col min="2555" max="2555" width="6.5703125" style="202" customWidth="1"/>
    <col min="2556" max="2556" width="20.5703125" style="202" customWidth="1"/>
    <col min="2557" max="2566" width="0" style="202" hidden="1" customWidth="1"/>
    <col min="2567" max="2567" width="21.85546875" style="202" customWidth="1"/>
    <col min="2568" max="2568" width="21.7109375" style="202" customWidth="1"/>
    <col min="2569" max="2569" width="22.42578125" style="202" customWidth="1"/>
    <col min="2570" max="2571" width="20.85546875" style="202" customWidth="1"/>
    <col min="2572" max="2572" width="19.28515625" style="202" customWidth="1"/>
    <col min="2573" max="2573" width="21" style="202" customWidth="1"/>
    <col min="2574" max="2809" width="9.140625" style="202"/>
    <col min="2810" max="2810" width="47.7109375" style="202" customWidth="1"/>
    <col min="2811" max="2811" width="6.5703125" style="202" customWidth="1"/>
    <col min="2812" max="2812" width="20.5703125" style="202" customWidth="1"/>
    <col min="2813" max="2822" width="0" style="202" hidden="1" customWidth="1"/>
    <col min="2823" max="2823" width="21.85546875" style="202" customWidth="1"/>
    <col min="2824" max="2824" width="21.7109375" style="202" customWidth="1"/>
    <col min="2825" max="2825" width="22.42578125" style="202" customWidth="1"/>
    <col min="2826" max="2827" width="20.85546875" style="202" customWidth="1"/>
    <col min="2828" max="2828" width="19.28515625" style="202" customWidth="1"/>
    <col min="2829" max="2829" width="21" style="202" customWidth="1"/>
    <col min="2830" max="3065" width="9.140625" style="202"/>
    <col min="3066" max="3066" width="47.7109375" style="202" customWidth="1"/>
    <col min="3067" max="3067" width="6.5703125" style="202" customWidth="1"/>
    <col min="3068" max="3068" width="20.5703125" style="202" customWidth="1"/>
    <col min="3069" max="3078" width="0" style="202" hidden="1" customWidth="1"/>
    <col min="3079" max="3079" width="21.85546875" style="202" customWidth="1"/>
    <col min="3080" max="3080" width="21.7109375" style="202" customWidth="1"/>
    <col min="3081" max="3081" width="22.42578125" style="202" customWidth="1"/>
    <col min="3082" max="3083" width="20.85546875" style="202" customWidth="1"/>
    <col min="3084" max="3084" width="19.28515625" style="202" customWidth="1"/>
    <col min="3085" max="3085" width="21" style="202" customWidth="1"/>
    <col min="3086" max="3321" width="9.140625" style="202"/>
    <col min="3322" max="3322" width="47.7109375" style="202" customWidth="1"/>
    <col min="3323" max="3323" width="6.5703125" style="202" customWidth="1"/>
    <col min="3324" max="3324" width="20.5703125" style="202" customWidth="1"/>
    <col min="3325" max="3334" width="0" style="202" hidden="1" customWidth="1"/>
    <col min="3335" max="3335" width="21.85546875" style="202" customWidth="1"/>
    <col min="3336" max="3336" width="21.7109375" style="202" customWidth="1"/>
    <col min="3337" max="3337" width="22.42578125" style="202" customWidth="1"/>
    <col min="3338" max="3339" width="20.85546875" style="202" customWidth="1"/>
    <col min="3340" max="3340" width="19.28515625" style="202" customWidth="1"/>
    <col min="3341" max="3341" width="21" style="202" customWidth="1"/>
    <col min="3342" max="3577" width="9.140625" style="202"/>
    <col min="3578" max="3578" width="47.7109375" style="202" customWidth="1"/>
    <col min="3579" max="3579" width="6.5703125" style="202" customWidth="1"/>
    <col min="3580" max="3580" width="20.5703125" style="202" customWidth="1"/>
    <col min="3581" max="3590" width="0" style="202" hidden="1" customWidth="1"/>
    <col min="3591" max="3591" width="21.85546875" style="202" customWidth="1"/>
    <col min="3592" max="3592" width="21.7109375" style="202" customWidth="1"/>
    <col min="3593" max="3593" width="22.42578125" style="202" customWidth="1"/>
    <col min="3594" max="3595" width="20.85546875" style="202" customWidth="1"/>
    <col min="3596" max="3596" width="19.28515625" style="202" customWidth="1"/>
    <col min="3597" max="3597" width="21" style="202" customWidth="1"/>
    <col min="3598" max="3833" width="9.140625" style="202"/>
    <col min="3834" max="3834" width="47.7109375" style="202" customWidth="1"/>
    <col min="3835" max="3835" width="6.5703125" style="202" customWidth="1"/>
    <col min="3836" max="3836" width="20.5703125" style="202" customWidth="1"/>
    <col min="3837" max="3846" width="0" style="202" hidden="1" customWidth="1"/>
    <col min="3847" max="3847" width="21.85546875" style="202" customWidth="1"/>
    <col min="3848" max="3848" width="21.7109375" style="202" customWidth="1"/>
    <col min="3849" max="3849" width="22.42578125" style="202" customWidth="1"/>
    <col min="3850" max="3851" width="20.85546875" style="202" customWidth="1"/>
    <col min="3852" max="3852" width="19.28515625" style="202" customWidth="1"/>
    <col min="3853" max="3853" width="21" style="202" customWidth="1"/>
    <col min="3854" max="4089" width="9.140625" style="202"/>
    <col min="4090" max="4090" width="47.7109375" style="202" customWidth="1"/>
    <col min="4091" max="4091" width="6.5703125" style="202" customWidth="1"/>
    <col min="4092" max="4092" width="20.5703125" style="202" customWidth="1"/>
    <col min="4093" max="4102" width="0" style="202" hidden="1" customWidth="1"/>
    <col min="4103" max="4103" width="21.85546875" style="202" customWidth="1"/>
    <col min="4104" max="4104" width="21.7109375" style="202" customWidth="1"/>
    <col min="4105" max="4105" width="22.42578125" style="202" customWidth="1"/>
    <col min="4106" max="4107" width="20.85546875" style="202" customWidth="1"/>
    <col min="4108" max="4108" width="19.28515625" style="202" customWidth="1"/>
    <col min="4109" max="4109" width="21" style="202" customWidth="1"/>
    <col min="4110" max="4345" width="9.140625" style="202"/>
    <col min="4346" max="4346" width="47.7109375" style="202" customWidth="1"/>
    <col min="4347" max="4347" width="6.5703125" style="202" customWidth="1"/>
    <col min="4348" max="4348" width="20.5703125" style="202" customWidth="1"/>
    <col min="4349" max="4358" width="0" style="202" hidden="1" customWidth="1"/>
    <col min="4359" max="4359" width="21.85546875" style="202" customWidth="1"/>
    <col min="4360" max="4360" width="21.7109375" style="202" customWidth="1"/>
    <col min="4361" max="4361" width="22.42578125" style="202" customWidth="1"/>
    <col min="4362" max="4363" width="20.85546875" style="202" customWidth="1"/>
    <col min="4364" max="4364" width="19.28515625" style="202" customWidth="1"/>
    <col min="4365" max="4365" width="21" style="202" customWidth="1"/>
    <col min="4366" max="4601" width="9.140625" style="202"/>
    <col min="4602" max="4602" width="47.7109375" style="202" customWidth="1"/>
    <col min="4603" max="4603" width="6.5703125" style="202" customWidth="1"/>
    <col min="4604" max="4604" width="20.5703125" style="202" customWidth="1"/>
    <col min="4605" max="4614" width="0" style="202" hidden="1" customWidth="1"/>
    <col min="4615" max="4615" width="21.85546875" style="202" customWidth="1"/>
    <col min="4616" max="4616" width="21.7109375" style="202" customWidth="1"/>
    <col min="4617" max="4617" width="22.42578125" style="202" customWidth="1"/>
    <col min="4618" max="4619" width="20.85546875" style="202" customWidth="1"/>
    <col min="4620" max="4620" width="19.28515625" style="202" customWidth="1"/>
    <col min="4621" max="4621" width="21" style="202" customWidth="1"/>
    <col min="4622" max="4857" width="9.140625" style="202"/>
    <col min="4858" max="4858" width="47.7109375" style="202" customWidth="1"/>
    <col min="4859" max="4859" width="6.5703125" style="202" customWidth="1"/>
    <col min="4860" max="4860" width="20.5703125" style="202" customWidth="1"/>
    <col min="4861" max="4870" width="0" style="202" hidden="1" customWidth="1"/>
    <col min="4871" max="4871" width="21.85546875" style="202" customWidth="1"/>
    <col min="4872" max="4872" width="21.7109375" style="202" customWidth="1"/>
    <col min="4873" max="4873" width="22.42578125" style="202" customWidth="1"/>
    <col min="4874" max="4875" width="20.85546875" style="202" customWidth="1"/>
    <col min="4876" max="4876" width="19.28515625" style="202" customWidth="1"/>
    <col min="4877" max="4877" width="21" style="202" customWidth="1"/>
    <col min="4878" max="5113" width="9.140625" style="202"/>
    <col min="5114" max="5114" width="47.7109375" style="202" customWidth="1"/>
    <col min="5115" max="5115" width="6.5703125" style="202" customWidth="1"/>
    <col min="5116" max="5116" width="20.5703125" style="202" customWidth="1"/>
    <col min="5117" max="5126" width="0" style="202" hidden="1" customWidth="1"/>
    <col min="5127" max="5127" width="21.85546875" style="202" customWidth="1"/>
    <col min="5128" max="5128" width="21.7109375" style="202" customWidth="1"/>
    <col min="5129" max="5129" width="22.42578125" style="202" customWidth="1"/>
    <col min="5130" max="5131" width="20.85546875" style="202" customWidth="1"/>
    <col min="5132" max="5132" width="19.28515625" style="202" customWidth="1"/>
    <col min="5133" max="5133" width="21" style="202" customWidth="1"/>
    <col min="5134" max="5369" width="9.140625" style="202"/>
    <col min="5370" max="5370" width="47.7109375" style="202" customWidth="1"/>
    <col min="5371" max="5371" width="6.5703125" style="202" customWidth="1"/>
    <col min="5372" max="5372" width="20.5703125" style="202" customWidth="1"/>
    <col min="5373" max="5382" width="0" style="202" hidden="1" customWidth="1"/>
    <col min="5383" max="5383" width="21.85546875" style="202" customWidth="1"/>
    <col min="5384" max="5384" width="21.7109375" style="202" customWidth="1"/>
    <col min="5385" max="5385" width="22.42578125" style="202" customWidth="1"/>
    <col min="5386" max="5387" width="20.85546875" style="202" customWidth="1"/>
    <col min="5388" max="5388" width="19.28515625" style="202" customWidth="1"/>
    <col min="5389" max="5389" width="21" style="202" customWidth="1"/>
    <col min="5390" max="5625" width="9.140625" style="202"/>
    <col min="5626" max="5626" width="47.7109375" style="202" customWidth="1"/>
    <col min="5627" max="5627" width="6.5703125" style="202" customWidth="1"/>
    <col min="5628" max="5628" width="20.5703125" style="202" customWidth="1"/>
    <col min="5629" max="5638" width="0" style="202" hidden="1" customWidth="1"/>
    <col min="5639" max="5639" width="21.85546875" style="202" customWidth="1"/>
    <col min="5640" max="5640" width="21.7109375" style="202" customWidth="1"/>
    <col min="5641" max="5641" width="22.42578125" style="202" customWidth="1"/>
    <col min="5642" max="5643" width="20.85546875" style="202" customWidth="1"/>
    <col min="5644" max="5644" width="19.28515625" style="202" customWidth="1"/>
    <col min="5645" max="5645" width="21" style="202" customWidth="1"/>
    <col min="5646" max="5881" width="9.140625" style="202"/>
    <col min="5882" max="5882" width="47.7109375" style="202" customWidth="1"/>
    <col min="5883" max="5883" width="6.5703125" style="202" customWidth="1"/>
    <col min="5884" max="5884" width="20.5703125" style="202" customWidth="1"/>
    <col min="5885" max="5894" width="0" style="202" hidden="1" customWidth="1"/>
    <col min="5895" max="5895" width="21.85546875" style="202" customWidth="1"/>
    <col min="5896" max="5896" width="21.7109375" style="202" customWidth="1"/>
    <col min="5897" max="5897" width="22.42578125" style="202" customWidth="1"/>
    <col min="5898" max="5899" width="20.85546875" style="202" customWidth="1"/>
    <col min="5900" max="5900" width="19.28515625" style="202" customWidth="1"/>
    <col min="5901" max="5901" width="21" style="202" customWidth="1"/>
    <col min="5902" max="6137" width="9.140625" style="202"/>
    <col min="6138" max="6138" width="47.7109375" style="202" customWidth="1"/>
    <col min="6139" max="6139" width="6.5703125" style="202" customWidth="1"/>
    <col min="6140" max="6140" width="20.5703125" style="202" customWidth="1"/>
    <col min="6141" max="6150" width="0" style="202" hidden="1" customWidth="1"/>
    <col min="6151" max="6151" width="21.85546875" style="202" customWidth="1"/>
    <col min="6152" max="6152" width="21.7109375" style="202" customWidth="1"/>
    <col min="6153" max="6153" width="22.42578125" style="202" customWidth="1"/>
    <col min="6154" max="6155" width="20.85546875" style="202" customWidth="1"/>
    <col min="6156" max="6156" width="19.28515625" style="202" customWidth="1"/>
    <col min="6157" max="6157" width="21" style="202" customWidth="1"/>
    <col min="6158" max="6393" width="9.140625" style="202"/>
    <col min="6394" max="6394" width="47.7109375" style="202" customWidth="1"/>
    <col min="6395" max="6395" width="6.5703125" style="202" customWidth="1"/>
    <col min="6396" max="6396" width="20.5703125" style="202" customWidth="1"/>
    <col min="6397" max="6406" width="0" style="202" hidden="1" customWidth="1"/>
    <col min="6407" max="6407" width="21.85546875" style="202" customWidth="1"/>
    <col min="6408" max="6408" width="21.7109375" style="202" customWidth="1"/>
    <col min="6409" max="6409" width="22.42578125" style="202" customWidth="1"/>
    <col min="6410" max="6411" width="20.85546875" style="202" customWidth="1"/>
    <col min="6412" max="6412" width="19.28515625" style="202" customWidth="1"/>
    <col min="6413" max="6413" width="21" style="202" customWidth="1"/>
    <col min="6414" max="6649" width="9.140625" style="202"/>
    <col min="6650" max="6650" width="47.7109375" style="202" customWidth="1"/>
    <col min="6651" max="6651" width="6.5703125" style="202" customWidth="1"/>
    <col min="6652" max="6652" width="20.5703125" style="202" customWidth="1"/>
    <col min="6653" max="6662" width="0" style="202" hidden="1" customWidth="1"/>
    <col min="6663" max="6663" width="21.85546875" style="202" customWidth="1"/>
    <col min="6664" max="6664" width="21.7109375" style="202" customWidth="1"/>
    <col min="6665" max="6665" width="22.42578125" style="202" customWidth="1"/>
    <col min="6666" max="6667" width="20.85546875" style="202" customWidth="1"/>
    <col min="6668" max="6668" width="19.28515625" style="202" customWidth="1"/>
    <col min="6669" max="6669" width="21" style="202" customWidth="1"/>
    <col min="6670" max="6905" width="9.140625" style="202"/>
    <col min="6906" max="6906" width="47.7109375" style="202" customWidth="1"/>
    <col min="6907" max="6907" width="6.5703125" style="202" customWidth="1"/>
    <col min="6908" max="6908" width="20.5703125" style="202" customWidth="1"/>
    <col min="6909" max="6918" width="0" style="202" hidden="1" customWidth="1"/>
    <col min="6919" max="6919" width="21.85546875" style="202" customWidth="1"/>
    <col min="6920" max="6920" width="21.7109375" style="202" customWidth="1"/>
    <col min="6921" max="6921" width="22.42578125" style="202" customWidth="1"/>
    <col min="6922" max="6923" width="20.85546875" style="202" customWidth="1"/>
    <col min="6924" max="6924" width="19.28515625" style="202" customWidth="1"/>
    <col min="6925" max="6925" width="21" style="202" customWidth="1"/>
    <col min="6926" max="7161" width="9.140625" style="202"/>
    <col min="7162" max="7162" width="47.7109375" style="202" customWidth="1"/>
    <col min="7163" max="7163" width="6.5703125" style="202" customWidth="1"/>
    <col min="7164" max="7164" width="20.5703125" style="202" customWidth="1"/>
    <col min="7165" max="7174" width="0" style="202" hidden="1" customWidth="1"/>
    <col min="7175" max="7175" width="21.85546875" style="202" customWidth="1"/>
    <col min="7176" max="7176" width="21.7109375" style="202" customWidth="1"/>
    <col min="7177" max="7177" width="22.42578125" style="202" customWidth="1"/>
    <col min="7178" max="7179" width="20.85546875" style="202" customWidth="1"/>
    <col min="7180" max="7180" width="19.28515625" style="202" customWidth="1"/>
    <col min="7181" max="7181" width="21" style="202" customWidth="1"/>
    <col min="7182" max="7417" width="9.140625" style="202"/>
    <col min="7418" max="7418" width="47.7109375" style="202" customWidth="1"/>
    <col min="7419" max="7419" width="6.5703125" style="202" customWidth="1"/>
    <col min="7420" max="7420" width="20.5703125" style="202" customWidth="1"/>
    <col min="7421" max="7430" width="0" style="202" hidden="1" customWidth="1"/>
    <col min="7431" max="7431" width="21.85546875" style="202" customWidth="1"/>
    <col min="7432" max="7432" width="21.7109375" style="202" customWidth="1"/>
    <col min="7433" max="7433" width="22.42578125" style="202" customWidth="1"/>
    <col min="7434" max="7435" width="20.85546875" style="202" customWidth="1"/>
    <col min="7436" max="7436" width="19.28515625" style="202" customWidth="1"/>
    <col min="7437" max="7437" width="21" style="202" customWidth="1"/>
    <col min="7438" max="7673" width="9.140625" style="202"/>
    <col min="7674" max="7674" width="47.7109375" style="202" customWidth="1"/>
    <col min="7675" max="7675" width="6.5703125" style="202" customWidth="1"/>
    <col min="7676" max="7676" width="20.5703125" style="202" customWidth="1"/>
    <col min="7677" max="7686" width="0" style="202" hidden="1" customWidth="1"/>
    <col min="7687" max="7687" width="21.85546875" style="202" customWidth="1"/>
    <col min="7688" max="7688" width="21.7109375" style="202" customWidth="1"/>
    <col min="7689" max="7689" width="22.42578125" style="202" customWidth="1"/>
    <col min="7690" max="7691" width="20.85546875" style="202" customWidth="1"/>
    <col min="7692" max="7692" width="19.28515625" style="202" customWidth="1"/>
    <col min="7693" max="7693" width="21" style="202" customWidth="1"/>
    <col min="7694" max="7929" width="9.140625" style="202"/>
    <col min="7930" max="7930" width="47.7109375" style="202" customWidth="1"/>
    <col min="7931" max="7931" width="6.5703125" style="202" customWidth="1"/>
    <col min="7932" max="7932" width="20.5703125" style="202" customWidth="1"/>
    <col min="7933" max="7942" width="0" style="202" hidden="1" customWidth="1"/>
    <col min="7943" max="7943" width="21.85546875" style="202" customWidth="1"/>
    <col min="7944" max="7944" width="21.7109375" style="202" customWidth="1"/>
    <col min="7945" max="7945" width="22.42578125" style="202" customWidth="1"/>
    <col min="7946" max="7947" width="20.85546875" style="202" customWidth="1"/>
    <col min="7948" max="7948" width="19.28515625" style="202" customWidth="1"/>
    <col min="7949" max="7949" width="21" style="202" customWidth="1"/>
    <col min="7950" max="8185" width="9.140625" style="202"/>
    <col min="8186" max="8186" width="47.7109375" style="202" customWidth="1"/>
    <col min="8187" max="8187" width="6.5703125" style="202" customWidth="1"/>
    <col min="8188" max="8188" width="20.5703125" style="202" customWidth="1"/>
    <col min="8189" max="8198" width="0" style="202" hidden="1" customWidth="1"/>
    <col min="8199" max="8199" width="21.85546875" style="202" customWidth="1"/>
    <col min="8200" max="8200" width="21.7109375" style="202" customWidth="1"/>
    <col min="8201" max="8201" width="22.42578125" style="202" customWidth="1"/>
    <col min="8202" max="8203" width="20.85546875" style="202" customWidth="1"/>
    <col min="8204" max="8204" width="19.28515625" style="202" customWidth="1"/>
    <col min="8205" max="8205" width="21" style="202" customWidth="1"/>
    <col min="8206" max="8441" width="9.140625" style="202"/>
    <col min="8442" max="8442" width="47.7109375" style="202" customWidth="1"/>
    <col min="8443" max="8443" width="6.5703125" style="202" customWidth="1"/>
    <col min="8444" max="8444" width="20.5703125" style="202" customWidth="1"/>
    <col min="8445" max="8454" width="0" style="202" hidden="1" customWidth="1"/>
    <col min="8455" max="8455" width="21.85546875" style="202" customWidth="1"/>
    <col min="8456" max="8456" width="21.7109375" style="202" customWidth="1"/>
    <col min="8457" max="8457" width="22.42578125" style="202" customWidth="1"/>
    <col min="8458" max="8459" width="20.85546875" style="202" customWidth="1"/>
    <col min="8460" max="8460" width="19.28515625" style="202" customWidth="1"/>
    <col min="8461" max="8461" width="21" style="202" customWidth="1"/>
    <col min="8462" max="8697" width="9.140625" style="202"/>
    <col min="8698" max="8698" width="47.7109375" style="202" customWidth="1"/>
    <col min="8699" max="8699" width="6.5703125" style="202" customWidth="1"/>
    <col min="8700" max="8700" width="20.5703125" style="202" customWidth="1"/>
    <col min="8701" max="8710" width="0" style="202" hidden="1" customWidth="1"/>
    <col min="8711" max="8711" width="21.85546875" style="202" customWidth="1"/>
    <col min="8712" max="8712" width="21.7109375" style="202" customWidth="1"/>
    <col min="8713" max="8713" width="22.42578125" style="202" customWidth="1"/>
    <col min="8714" max="8715" width="20.85546875" style="202" customWidth="1"/>
    <col min="8716" max="8716" width="19.28515625" style="202" customWidth="1"/>
    <col min="8717" max="8717" width="21" style="202" customWidth="1"/>
    <col min="8718" max="8953" width="9.140625" style="202"/>
    <col min="8954" max="8954" width="47.7109375" style="202" customWidth="1"/>
    <col min="8955" max="8955" width="6.5703125" style="202" customWidth="1"/>
    <col min="8956" max="8956" width="20.5703125" style="202" customWidth="1"/>
    <col min="8957" max="8966" width="0" style="202" hidden="1" customWidth="1"/>
    <col min="8967" max="8967" width="21.85546875" style="202" customWidth="1"/>
    <col min="8968" max="8968" width="21.7109375" style="202" customWidth="1"/>
    <col min="8969" max="8969" width="22.42578125" style="202" customWidth="1"/>
    <col min="8970" max="8971" width="20.85546875" style="202" customWidth="1"/>
    <col min="8972" max="8972" width="19.28515625" style="202" customWidth="1"/>
    <col min="8973" max="8973" width="21" style="202" customWidth="1"/>
    <col min="8974" max="9209" width="9.140625" style="202"/>
    <col min="9210" max="9210" width="47.7109375" style="202" customWidth="1"/>
    <col min="9211" max="9211" width="6.5703125" style="202" customWidth="1"/>
    <col min="9212" max="9212" width="20.5703125" style="202" customWidth="1"/>
    <col min="9213" max="9222" width="0" style="202" hidden="1" customWidth="1"/>
    <col min="9223" max="9223" width="21.85546875" style="202" customWidth="1"/>
    <col min="9224" max="9224" width="21.7109375" style="202" customWidth="1"/>
    <col min="9225" max="9225" width="22.42578125" style="202" customWidth="1"/>
    <col min="9226" max="9227" width="20.85546875" style="202" customWidth="1"/>
    <col min="9228" max="9228" width="19.28515625" style="202" customWidth="1"/>
    <col min="9229" max="9229" width="21" style="202" customWidth="1"/>
    <col min="9230" max="9465" width="9.140625" style="202"/>
    <col min="9466" max="9466" width="47.7109375" style="202" customWidth="1"/>
    <col min="9467" max="9467" width="6.5703125" style="202" customWidth="1"/>
    <col min="9468" max="9468" width="20.5703125" style="202" customWidth="1"/>
    <col min="9469" max="9478" width="0" style="202" hidden="1" customWidth="1"/>
    <col min="9479" max="9479" width="21.85546875" style="202" customWidth="1"/>
    <col min="9480" max="9480" width="21.7109375" style="202" customWidth="1"/>
    <col min="9481" max="9481" width="22.42578125" style="202" customWidth="1"/>
    <col min="9482" max="9483" width="20.85546875" style="202" customWidth="1"/>
    <col min="9484" max="9484" width="19.28515625" style="202" customWidth="1"/>
    <col min="9485" max="9485" width="21" style="202" customWidth="1"/>
    <col min="9486" max="9721" width="9.140625" style="202"/>
    <col min="9722" max="9722" width="47.7109375" style="202" customWidth="1"/>
    <col min="9723" max="9723" width="6.5703125" style="202" customWidth="1"/>
    <col min="9724" max="9724" width="20.5703125" style="202" customWidth="1"/>
    <col min="9725" max="9734" width="0" style="202" hidden="1" customWidth="1"/>
    <col min="9735" max="9735" width="21.85546875" style="202" customWidth="1"/>
    <col min="9736" max="9736" width="21.7109375" style="202" customWidth="1"/>
    <col min="9737" max="9737" width="22.42578125" style="202" customWidth="1"/>
    <col min="9738" max="9739" width="20.85546875" style="202" customWidth="1"/>
    <col min="9740" max="9740" width="19.28515625" style="202" customWidth="1"/>
    <col min="9741" max="9741" width="21" style="202" customWidth="1"/>
    <col min="9742" max="9977" width="9.140625" style="202"/>
    <col min="9978" max="9978" width="47.7109375" style="202" customWidth="1"/>
    <col min="9979" max="9979" width="6.5703125" style="202" customWidth="1"/>
    <col min="9980" max="9980" width="20.5703125" style="202" customWidth="1"/>
    <col min="9981" max="9990" width="0" style="202" hidden="1" customWidth="1"/>
    <col min="9991" max="9991" width="21.85546875" style="202" customWidth="1"/>
    <col min="9992" max="9992" width="21.7109375" style="202" customWidth="1"/>
    <col min="9993" max="9993" width="22.42578125" style="202" customWidth="1"/>
    <col min="9994" max="9995" width="20.85546875" style="202" customWidth="1"/>
    <col min="9996" max="9996" width="19.28515625" style="202" customWidth="1"/>
    <col min="9997" max="9997" width="21" style="202" customWidth="1"/>
    <col min="9998" max="10233" width="9.140625" style="202"/>
    <col min="10234" max="10234" width="47.7109375" style="202" customWidth="1"/>
    <col min="10235" max="10235" width="6.5703125" style="202" customWidth="1"/>
    <col min="10236" max="10236" width="20.5703125" style="202" customWidth="1"/>
    <col min="10237" max="10246" width="0" style="202" hidden="1" customWidth="1"/>
    <col min="10247" max="10247" width="21.85546875" style="202" customWidth="1"/>
    <col min="10248" max="10248" width="21.7109375" style="202" customWidth="1"/>
    <col min="10249" max="10249" width="22.42578125" style="202" customWidth="1"/>
    <col min="10250" max="10251" width="20.85546875" style="202" customWidth="1"/>
    <col min="10252" max="10252" width="19.28515625" style="202" customWidth="1"/>
    <col min="10253" max="10253" width="21" style="202" customWidth="1"/>
    <col min="10254" max="10489" width="9.140625" style="202"/>
    <col min="10490" max="10490" width="47.7109375" style="202" customWidth="1"/>
    <col min="10491" max="10491" width="6.5703125" style="202" customWidth="1"/>
    <col min="10492" max="10492" width="20.5703125" style="202" customWidth="1"/>
    <col min="10493" max="10502" width="0" style="202" hidden="1" customWidth="1"/>
    <col min="10503" max="10503" width="21.85546875" style="202" customWidth="1"/>
    <col min="10504" max="10504" width="21.7109375" style="202" customWidth="1"/>
    <col min="10505" max="10505" width="22.42578125" style="202" customWidth="1"/>
    <col min="10506" max="10507" width="20.85546875" style="202" customWidth="1"/>
    <col min="10508" max="10508" width="19.28515625" style="202" customWidth="1"/>
    <col min="10509" max="10509" width="21" style="202" customWidth="1"/>
    <col min="10510" max="10745" width="9.140625" style="202"/>
    <col min="10746" max="10746" width="47.7109375" style="202" customWidth="1"/>
    <col min="10747" max="10747" width="6.5703125" style="202" customWidth="1"/>
    <col min="10748" max="10748" width="20.5703125" style="202" customWidth="1"/>
    <col min="10749" max="10758" width="0" style="202" hidden="1" customWidth="1"/>
    <col min="10759" max="10759" width="21.85546875" style="202" customWidth="1"/>
    <col min="10760" max="10760" width="21.7109375" style="202" customWidth="1"/>
    <col min="10761" max="10761" width="22.42578125" style="202" customWidth="1"/>
    <col min="10762" max="10763" width="20.85546875" style="202" customWidth="1"/>
    <col min="10764" max="10764" width="19.28515625" style="202" customWidth="1"/>
    <col min="10765" max="10765" width="21" style="202" customWidth="1"/>
    <col min="10766" max="11001" width="9.140625" style="202"/>
    <col min="11002" max="11002" width="47.7109375" style="202" customWidth="1"/>
    <col min="11003" max="11003" width="6.5703125" style="202" customWidth="1"/>
    <col min="11004" max="11004" width="20.5703125" style="202" customWidth="1"/>
    <col min="11005" max="11014" width="0" style="202" hidden="1" customWidth="1"/>
    <col min="11015" max="11015" width="21.85546875" style="202" customWidth="1"/>
    <col min="11016" max="11016" width="21.7109375" style="202" customWidth="1"/>
    <col min="11017" max="11017" width="22.42578125" style="202" customWidth="1"/>
    <col min="11018" max="11019" width="20.85546875" style="202" customWidth="1"/>
    <col min="11020" max="11020" width="19.28515625" style="202" customWidth="1"/>
    <col min="11021" max="11021" width="21" style="202" customWidth="1"/>
    <col min="11022" max="11257" width="9.140625" style="202"/>
    <col min="11258" max="11258" width="47.7109375" style="202" customWidth="1"/>
    <col min="11259" max="11259" width="6.5703125" style="202" customWidth="1"/>
    <col min="11260" max="11260" width="20.5703125" style="202" customWidth="1"/>
    <col min="11261" max="11270" width="0" style="202" hidden="1" customWidth="1"/>
    <col min="11271" max="11271" width="21.85546875" style="202" customWidth="1"/>
    <col min="11272" max="11272" width="21.7109375" style="202" customWidth="1"/>
    <col min="11273" max="11273" width="22.42578125" style="202" customWidth="1"/>
    <col min="11274" max="11275" width="20.85546875" style="202" customWidth="1"/>
    <col min="11276" max="11276" width="19.28515625" style="202" customWidth="1"/>
    <col min="11277" max="11277" width="21" style="202" customWidth="1"/>
    <col min="11278" max="11513" width="9.140625" style="202"/>
    <col min="11514" max="11514" width="47.7109375" style="202" customWidth="1"/>
    <col min="11515" max="11515" width="6.5703125" style="202" customWidth="1"/>
    <col min="11516" max="11516" width="20.5703125" style="202" customWidth="1"/>
    <col min="11517" max="11526" width="0" style="202" hidden="1" customWidth="1"/>
    <col min="11527" max="11527" width="21.85546875" style="202" customWidth="1"/>
    <col min="11528" max="11528" width="21.7109375" style="202" customWidth="1"/>
    <col min="11529" max="11529" width="22.42578125" style="202" customWidth="1"/>
    <col min="11530" max="11531" width="20.85546875" style="202" customWidth="1"/>
    <col min="11532" max="11532" width="19.28515625" style="202" customWidth="1"/>
    <col min="11533" max="11533" width="21" style="202" customWidth="1"/>
    <col min="11534" max="11769" width="9.140625" style="202"/>
    <col min="11770" max="11770" width="47.7109375" style="202" customWidth="1"/>
    <col min="11771" max="11771" width="6.5703125" style="202" customWidth="1"/>
    <col min="11772" max="11772" width="20.5703125" style="202" customWidth="1"/>
    <col min="11773" max="11782" width="0" style="202" hidden="1" customWidth="1"/>
    <col min="11783" max="11783" width="21.85546875" style="202" customWidth="1"/>
    <col min="11784" max="11784" width="21.7109375" style="202" customWidth="1"/>
    <col min="11785" max="11785" width="22.42578125" style="202" customWidth="1"/>
    <col min="11786" max="11787" width="20.85546875" style="202" customWidth="1"/>
    <col min="11788" max="11788" width="19.28515625" style="202" customWidth="1"/>
    <col min="11789" max="11789" width="21" style="202" customWidth="1"/>
    <col min="11790" max="12025" width="9.140625" style="202"/>
    <col min="12026" max="12026" width="47.7109375" style="202" customWidth="1"/>
    <col min="12027" max="12027" width="6.5703125" style="202" customWidth="1"/>
    <col min="12028" max="12028" width="20.5703125" style="202" customWidth="1"/>
    <col min="12029" max="12038" width="0" style="202" hidden="1" customWidth="1"/>
    <col min="12039" max="12039" width="21.85546875" style="202" customWidth="1"/>
    <col min="12040" max="12040" width="21.7109375" style="202" customWidth="1"/>
    <col min="12041" max="12041" width="22.42578125" style="202" customWidth="1"/>
    <col min="12042" max="12043" width="20.85546875" style="202" customWidth="1"/>
    <col min="12044" max="12044" width="19.28515625" style="202" customWidth="1"/>
    <col min="12045" max="12045" width="21" style="202" customWidth="1"/>
    <col min="12046" max="12281" width="9.140625" style="202"/>
    <col min="12282" max="12282" width="47.7109375" style="202" customWidth="1"/>
    <col min="12283" max="12283" width="6.5703125" style="202" customWidth="1"/>
    <col min="12284" max="12284" width="20.5703125" style="202" customWidth="1"/>
    <col min="12285" max="12294" width="0" style="202" hidden="1" customWidth="1"/>
    <col min="12295" max="12295" width="21.85546875" style="202" customWidth="1"/>
    <col min="12296" max="12296" width="21.7109375" style="202" customWidth="1"/>
    <col min="12297" max="12297" width="22.42578125" style="202" customWidth="1"/>
    <col min="12298" max="12299" width="20.85546875" style="202" customWidth="1"/>
    <col min="12300" max="12300" width="19.28515625" style="202" customWidth="1"/>
    <col min="12301" max="12301" width="21" style="202" customWidth="1"/>
    <col min="12302" max="12537" width="9.140625" style="202"/>
    <col min="12538" max="12538" width="47.7109375" style="202" customWidth="1"/>
    <col min="12539" max="12539" width="6.5703125" style="202" customWidth="1"/>
    <col min="12540" max="12540" width="20.5703125" style="202" customWidth="1"/>
    <col min="12541" max="12550" width="0" style="202" hidden="1" customWidth="1"/>
    <col min="12551" max="12551" width="21.85546875" style="202" customWidth="1"/>
    <col min="12552" max="12552" width="21.7109375" style="202" customWidth="1"/>
    <col min="12553" max="12553" width="22.42578125" style="202" customWidth="1"/>
    <col min="12554" max="12555" width="20.85546875" style="202" customWidth="1"/>
    <col min="12556" max="12556" width="19.28515625" style="202" customWidth="1"/>
    <col min="12557" max="12557" width="21" style="202" customWidth="1"/>
    <col min="12558" max="12793" width="9.140625" style="202"/>
    <col min="12794" max="12794" width="47.7109375" style="202" customWidth="1"/>
    <col min="12795" max="12795" width="6.5703125" style="202" customWidth="1"/>
    <col min="12796" max="12796" width="20.5703125" style="202" customWidth="1"/>
    <col min="12797" max="12806" width="0" style="202" hidden="1" customWidth="1"/>
    <col min="12807" max="12807" width="21.85546875" style="202" customWidth="1"/>
    <col min="12808" max="12808" width="21.7109375" style="202" customWidth="1"/>
    <col min="12809" max="12809" width="22.42578125" style="202" customWidth="1"/>
    <col min="12810" max="12811" width="20.85546875" style="202" customWidth="1"/>
    <col min="12812" max="12812" width="19.28515625" style="202" customWidth="1"/>
    <col min="12813" max="12813" width="21" style="202" customWidth="1"/>
    <col min="12814" max="13049" width="9.140625" style="202"/>
    <col min="13050" max="13050" width="47.7109375" style="202" customWidth="1"/>
    <col min="13051" max="13051" width="6.5703125" style="202" customWidth="1"/>
    <col min="13052" max="13052" width="20.5703125" style="202" customWidth="1"/>
    <col min="13053" max="13062" width="0" style="202" hidden="1" customWidth="1"/>
    <col min="13063" max="13063" width="21.85546875" style="202" customWidth="1"/>
    <col min="13064" max="13064" width="21.7109375" style="202" customWidth="1"/>
    <col min="13065" max="13065" width="22.42578125" style="202" customWidth="1"/>
    <col min="13066" max="13067" width="20.85546875" style="202" customWidth="1"/>
    <col min="13068" max="13068" width="19.28515625" style="202" customWidth="1"/>
    <col min="13069" max="13069" width="21" style="202" customWidth="1"/>
    <col min="13070" max="13305" width="9.140625" style="202"/>
    <col min="13306" max="13306" width="47.7109375" style="202" customWidth="1"/>
    <col min="13307" max="13307" width="6.5703125" style="202" customWidth="1"/>
    <col min="13308" max="13308" width="20.5703125" style="202" customWidth="1"/>
    <col min="13309" max="13318" width="0" style="202" hidden="1" customWidth="1"/>
    <col min="13319" max="13319" width="21.85546875" style="202" customWidth="1"/>
    <col min="13320" max="13320" width="21.7109375" style="202" customWidth="1"/>
    <col min="13321" max="13321" width="22.42578125" style="202" customWidth="1"/>
    <col min="13322" max="13323" width="20.85546875" style="202" customWidth="1"/>
    <col min="13324" max="13324" width="19.28515625" style="202" customWidth="1"/>
    <col min="13325" max="13325" width="21" style="202" customWidth="1"/>
    <col min="13326" max="13561" width="9.140625" style="202"/>
    <col min="13562" max="13562" width="47.7109375" style="202" customWidth="1"/>
    <col min="13563" max="13563" width="6.5703125" style="202" customWidth="1"/>
    <col min="13564" max="13564" width="20.5703125" style="202" customWidth="1"/>
    <col min="13565" max="13574" width="0" style="202" hidden="1" customWidth="1"/>
    <col min="13575" max="13575" width="21.85546875" style="202" customWidth="1"/>
    <col min="13576" max="13576" width="21.7109375" style="202" customWidth="1"/>
    <col min="13577" max="13577" width="22.42578125" style="202" customWidth="1"/>
    <col min="13578" max="13579" width="20.85546875" style="202" customWidth="1"/>
    <col min="13580" max="13580" width="19.28515625" style="202" customWidth="1"/>
    <col min="13581" max="13581" width="21" style="202" customWidth="1"/>
    <col min="13582" max="13817" width="9.140625" style="202"/>
    <col min="13818" max="13818" width="47.7109375" style="202" customWidth="1"/>
    <col min="13819" max="13819" width="6.5703125" style="202" customWidth="1"/>
    <col min="13820" max="13820" width="20.5703125" style="202" customWidth="1"/>
    <col min="13821" max="13830" width="0" style="202" hidden="1" customWidth="1"/>
    <col min="13831" max="13831" width="21.85546875" style="202" customWidth="1"/>
    <col min="13832" max="13832" width="21.7109375" style="202" customWidth="1"/>
    <col min="13833" max="13833" width="22.42578125" style="202" customWidth="1"/>
    <col min="13834" max="13835" width="20.85546875" style="202" customWidth="1"/>
    <col min="13836" max="13836" width="19.28515625" style="202" customWidth="1"/>
    <col min="13837" max="13837" width="21" style="202" customWidth="1"/>
    <col min="13838" max="14073" width="9.140625" style="202"/>
    <col min="14074" max="14074" width="47.7109375" style="202" customWidth="1"/>
    <col min="14075" max="14075" width="6.5703125" style="202" customWidth="1"/>
    <col min="14076" max="14076" width="20.5703125" style="202" customWidth="1"/>
    <col min="14077" max="14086" width="0" style="202" hidden="1" customWidth="1"/>
    <col min="14087" max="14087" width="21.85546875" style="202" customWidth="1"/>
    <col min="14088" max="14088" width="21.7109375" style="202" customWidth="1"/>
    <col min="14089" max="14089" width="22.42578125" style="202" customWidth="1"/>
    <col min="14090" max="14091" width="20.85546875" style="202" customWidth="1"/>
    <col min="14092" max="14092" width="19.28515625" style="202" customWidth="1"/>
    <col min="14093" max="14093" width="21" style="202" customWidth="1"/>
    <col min="14094" max="14329" width="9.140625" style="202"/>
    <col min="14330" max="14330" width="47.7109375" style="202" customWidth="1"/>
    <col min="14331" max="14331" width="6.5703125" style="202" customWidth="1"/>
    <col min="14332" max="14332" width="20.5703125" style="202" customWidth="1"/>
    <col min="14333" max="14342" width="0" style="202" hidden="1" customWidth="1"/>
    <col min="14343" max="14343" width="21.85546875" style="202" customWidth="1"/>
    <col min="14344" max="14344" width="21.7109375" style="202" customWidth="1"/>
    <col min="14345" max="14345" width="22.42578125" style="202" customWidth="1"/>
    <col min="14346" max="14347" width="20.85546875" style="202" customWidth="1"/>
    <col min="14348" max="14348" width="19.28515625" style="202" customWidth="1"/>
    <col min="14349" max="14349" width="21" style="202" customWidth="1"/>
    <col min="14350" max="14585" width="9.140625" style="202"/>
    <col min="14586" max="14586" width="47.7109375" style="202" customWidth="1"/>
    <col min="14587" max="14587" width="6.5703125" style="202" customWidth="1"/>
    <col min="14588" max="14588" width="20.5703125" style="202" customWidth="1"/>
    <col min="14589" max="14598" width="0" style="202" hidden="1" customWidth="1"/>
    <col min="14599" max="14599" width="21.85546875" style="202" customWidth="1"/>
    <col min="14600" max="14600" width="21.7109375" style="202" customWidth="1"/>
    <col min="14601" max="14601" width="22.42578125" style="202" customWidth="1"/>
    <col min="14602" max="14603" width="20.85546875" style="202" customWidth="1"/>
    <col min="14604" max="14604" width="19.28515625" style="202" customWidth="1"/>
    <col min="14605" max="14605" width="21" style="202" customWidth="1"/>
    <col min="14606" max="14841" width="9.140625" style="202"/>
    <col min="14842" max="14842" width="47.7109375" style="202" customWidth="1"/>
    <col min="14843" max="14843" width="6.5703125" style="202" customWidth="1"/>
    <col min="14844" max="14844" width="20.5703125" style="202" customWidth="1"/>
    <col min="14845" max="14854" width="0" style="202" hidden="1" customWidth="1"/>
    <col min="14855" max="14855" width="21.85546875" style="202" customWidth="1"/>
    <col min="14856" max="14856" width="21.7109375" style="202" customWidth="1"/>
    <col min="14857" max="14857" width="22.42578125" style="202" customWidth="1"/>
    <col min="14858" max="14859" width="20.85546875" style="202" customWidth="1"/>
    <col min="14860" max="14860" width="19.28515625" style="202" customWidth="1"/>
    <col min="14861" max="14861" width="21" style="202" customWidth="1"/>
    <col min="14862" max="15097" width="9.140625" style="202"/>
    <col min="15098" max="15098" width="47.7109375" style="202" customWidth="1"/>
    <col min="15099" max="15099" width="6.5703125" style="202" customWidth="1"/>
    <col min="15100" max="15100" width="20.5703125" style="202" customWidth="1"/>
    <col min="15101" max="15110" width="0" style="202" hidden="1" customWidth="1"/>
    <col min="15111" max="15111" width="21.85546875" style="202" customWidth="1"/>
    <col min="15112" max="15112" width="21.7109375" style="202" customWidth="1"/>
    <col min="15113" max="15113" width="22.42578125" style="202" customWidth="1"/>
    <col min="15114" max="15115" width="20.85546875" style="202" customWidth="1"/>
    <col min="15116" max="15116" width="19.28515625" style="202" customWidth="1"/>
    <col min="15117" max="15117" width="21" style="202" customWidth="1"/>
    <col min="15118" max="15353" width="9.140625" style="202"/>
    <col min="15354" max="15354" width="47.7109375" style="202" customWidth="1"/>
    <col min="15355" max="15355" width="6.5703125" style="202" customWidth="1"/>
    <col min="15356" max="15356" width="20.5703125" style="202" customWidth="1"/>
    <col min="15357" max="15366" width="0" style="202" hidden="1" customWidth="1"/>
    <col min="15367" max="15367" width="21.85546875" style="202" customWidth="1"/>
    <col min="15368" max="15368" width="21.7109375" style="202" customWidth="1"/>
    <col min="15369" max="15369" width="22.42578125" style="202" customWidth="1"/>
    <col min="15370" max="15371" width="20.85546875" style="202" customWidth="1"/>
    <col min="15372" max="15372" width="19.28515625" style="202" customWidth="1"/>
    <col min="15373" max="15373" width="21" style="202" customWidth="1"/>
    <col min="15374" max="15609" width="9.140625" style="202"/>
    <col min="15610" max="15610" width="47.7109375" style="202" customWidth="1"/>
    <col min="15611" max="15611" width="6.5703125" style="202" customWidth="1"/>
    <col min="15612" max="15612" width="20.5703125" style="202" customWidth="1"/>
    <col min="15613" max="15622" width="0" style="202" hidden="1" customWidth="1"/>
    <col min="15623" max="15623" width="21.85546875" style="202" customWidth="1"/>
    <col min="15624" max="15624" width="21.7109375" style="202" customWidth="1"/>
    <col min="15625" max="15625" width="22.42578125" style="202" customWidth="1"/>
    <col min="15626" max="15627" width="20.85546875" style="202" customWidth="1"/>
    <col min="15628" max="15628" width="19.28515625" style="202" customWidth="1"/>
    <col min="15629" max="15629" width="21" style="202" customWidth="1"/>
    <col min="15630" max="15865" width="9.140625" style="202"/>
    <col min="15866" max="15866" width="47.7109375" style="202" customWidth="1"/>
    <col min="15867" max="15867" width="6.5703125" style="202" customWidth="1"/>
    <col min="15868" max="15868" width="20.5703125" style="202" customWidth="1"/>
    <col min="15869" max="15878" width="0" style="202" hidden="1" customWidth="1"/>
    <col min="15879" max="15879" width="21.85546875" style="202" customWidth="1"/>
    <col min="15880" max="15880" width="21.7109375" style="202" customWidth="1"/>
    <col min="15881" max="15881" width="22.42578125" style="202" customWidth="1"/>
    <col min="15882" max="15883" width="20.85546875" style="202" customWidth="1"/>
    <col min="15884" max="15884" width="19.28515625" style="202" customWidth="1"/>
    <col min="15885" max="15885" width="21" style="202" customWidth="1"/>
    <col min="15886" max="16121" width="9.140625" style="202"/>
    <col min="16122" max="16122" width="47.7109375" style="202" customWidth="1"/>
    <col min="16123" max="16123" width="6.5703125" style="202" customWidth="1"/>
    <col min="16124" max="16124" width="20.5703125" style="202" customWidth="1"/>
    <col min="16125" max="16134" width="0" style="202" hidden="1" customWidth="1"/>
    <col min="16135" max="16135" width="21.85546875" style="202" customWidth="1"/>
    <col min="16136" max="16136" width="21.7109375" style="202" customWidth="1"/>
    <col min="16137" max="16137" width="22.42578125" style="202" customWidth="1"/>
    <col min="16138" max="16139" width="20.85546875" style="202" customWidth="1"/>
    <col min="16140" max="16140" width="19.28515625" style="202" customWidth="1"/>
    <col min="16141" max="16141" width="21" style="202" customWidth="1"/>
    <col min="16142" max="16384" width="9.140625" style="202"/>
  </cols>
  <sheetData>
    <row r="1" spans="2:12" ht="30" customHeight="1" x14ac:dyDescent="0.25">
      <c r="B1" s="1342" t="s">
        <v>608</v>
      </c>
      <c r="C1" s="1342"/>
      <c r="D1" s="1342"/>
      <c r="E1" s="1342"/>
      <c r="F1" s="1342"/>
      <c r="G1" s="1342"/>
      <c r="H1" s="1342"/>
      <c r="I1" s="1342"/>
      <c r="J1" s="1342"/>
      <c r="K1" s="1342"/>
      <c r="L1" s="1342"/>
    </row>
    <row r="2" spans="2:12" ht="12.75" customHeight="1" x14ac:dyDescent="0.25">
      <c r="B2" s="1343" t="s">
        <v>20</v>
      </c>
      <c r="C2" s="1047" t="s">
        <v>200</v>
      </c>
      <c r="D2" s="1047" t="s">
        <v>609</v>
      </c>
      <c r="E2" s="1057" t="s">
        <v>610</v>
      </c>
      <c r="F2" s="975"/>
      <c r="G2" s="975"/>
      <c r="H2" s="975"/>
      <c r="I2" s="975"/>
      <c r="J2" s="975"/>
      <c r="K2" s="975"/>
      <c r="L2" s="1331"/>
    </row>
    <row r="3" spans="2:12" ht="12.75" customHeight="1" x14ac:dyDescent="0.25">
      <c r="B3" s="1344"/>
      <c r="C3" s="1048"/>
      <c r="D3" s="1048"/>
      <c r="E3" s="1057" t="s">
        <v>108</v>
      </c>
      <c r="F3" s="975"/>
      <c r="G3" s="975"/>
      <c r="H3" s="975"/>
      <c r="I3" s="975"/>
      <c r="J3" s="975"/>
      <c r="K3" s="975"/>
      <c r="L3" s="1331"/>
    </row>
    <row r="4" spans="2:12" ht="20.25" customHeight="1" x14ac:dyDescent="0.25">
      <c r="B4" s="1344"/>
      <c r="C4" s="1048"/>
      <c r="D4" s="1048"/>
      <c r="E4" s="1057" t="s">
        <v>611</v>
      </c>
      <c r="F4" s="975"/>
      <c r="G4" s="975"/>
      <c r="H4" s="975"/>
      <c r="I4" s="1047" t="s">
        <v>612</v>
      </c>
      <c r="J4" s="1047" t="s">
        <v>613</v>
      </c>
      <c r="K4" s="1047" t="s">
        <v>614</v>
      </c>
      <c r="L4" s="1153" t="s">
        <v>615</v>
      </c>
    </row>
    <row r="5" spans="2:12" ht="68.25" customHeight="1" x14ac:dyDescent="0.25">
      <c r="B5" s="1345"/>
      <c r="C5" s="1049"/>
      <c r="D5" s="1049"/>
      <c r="E5" s="309" t="s">
        <v>616</v>
      </c>
      <c r="F5" s="309" t="s">
        <v>617</v>
      </c>
      <c r="G5" s="309" t="s">
        <v>618</v>
      </c>
      <c r="H5" s="310" t="s">
        <v>619</v>
      </c>
      <c r="I5" s="1049"/>
      <c r="J5" s="1049" t="s">
        <v>620</v>
      </c>
      <c r="K5" s="1049"/>
      <c r="L5" s="1154"/>
    </row>
    <row r="6" spans="2:12" x14ac:dyDescent="0.25">
      <c r="B6" s="751">
        <v>1</v>
      </c>
      <c r="C6" s="190">
        <v>2</v>
      </c>
      <c r="D6" s="190">
        <v>3</v>
      </c>
      <c r="E6" s="190">
        <v>4</v>
      </c>
      <c r="F6" s="190">
        <v>5</v>
      </c>
      <c r="G6" s="190">
        <v>6</v>
      </c>
      <c r="H6" s="190">
        <v>7</v>
      </c>
      <c r="I6" s="190">
        <v>8</v>
      </c>
      <c r="J6" s="190">
        <v>9</v>
      </c>
      <c r="K6" s="190">
        <v>10</v>
      </c>
      <c r="L6" s="474">
        <v>11</v>
      </c>
    </row>
    <row r="7" spans="2:12" ht="26.25" x14ac:dyDescent="0.25">
      <c r="B7" s="259" t="s">
        <v>577</v>
      </c>
      <c r="C7" s="217">
        <v>1000</v>
      </c>
      <c r="D7" s="796">
        <f t="shared" ref="D7:D9" si="0">E7+F7+G7+H7+I7+J7+K7+L7</f>
        <v>0</v>
      </c>
      <c r="E7" s="755"/>
      <c r="F7" s="755"/>
      <c r="G7" s="755"/>
      <c r="H7" s="755"/>
      <c r="I7" s="755"/>
      <c r="J7" s="755"/>
      <c r="K7" s="755"/>
      <c r="L7" s="797"/>
    </row>
    <row r="8" spans="2:12" ht="26.25" x14ac:dyDescent="0.25">
      <c r="B8" s="757" t="s">
        <v>578</v>
      </c>
      <c r="C8" s="284">
        <v>1100</v>
      </c>
      <c r="D8" s="798">
        <f t="shared" si="0"/>
        <v>0</v>
      </c>
      <c r="E8" s="323"/>
      <c r="F8" s="323"/>
      <c r="G8" s="759"/>
      <c r="H8" s="759"/>
      <c r="I8" s="759"/>
      <c r="J8" s="759"/>
      <c r="K8" s="759"/>
      <c r="L8" s="799"/>
    </row>
    <row r="9" spans="2:12" ht="51.75" x14ac:dyDescent="0.25">
      <c r="B9" s="762" t="s">
        <v>579</v>
      </c>
      <c r="C9" s="284">
        <v>1110</v>
      </c>
      <c r="D9" s="798">
        <f t="shared" si="0"/>
        <v>0</v>
      </c>
      <c r="E9" s="323"/>
      <c r="F9" s="323"/>
      <c r="G9" s="759"/>
      <c r="H9" s="759"/>
      <c r="I9" s="759"/>
      <c r="J9" s="759"/>
      <c r="K9" s="759"/>
      <c r="L9" s="799"/>
    </row>
    <row r="10" spans="2:12" x14ac:dyDescent="0.25">
      <c r="B10" s="762"/>
      <c r="C10" s="284"/>
      <c r="D10" s="800"/>
      <c r="E10" s="323"/>
      <c r="F10" s="323"/>
      <c r="G10" s="759"/>
      <c r="H10" s="759"/>
      <c r="I10" s="759"/>
      <c r="J10" s="759"/>
      <c r="K10" s="759"/>
      <c r="L10" s="799"/>
    </row>
    <row r="11" spans="2:12" x14ac:dyDescent="0.25">
      <c r="B11" s="757" t="s">
        <v>580</v>
      </c>
      <c r="C11" s="284">
        <v>1200</v>
      </c>
      <c r="D11" s="798">
        <f t="shared" ref="D11:D27" si="1">E11+F11+G11+H11+I11+J11+K11+L11</f>
        <v>0</v>
      </c>
      <c r="E11" s="323"/>
      <c r="F11" s="323"/>
      <c r="G11" s="759"/>
      <c r="H11" s="759"/>
      <c r="I11" s="759"/>
      <c r="J11" s="759"/>
      <c r="K11" s="759"/>
      <c r="L11" s="799"/>
    </row>
    <row r="12" spans="2:12" x14ac:dyDescent="0.25">
      <c r="B12" s="763" t="s">
        <v>581</v>
      </c>
      <c r="C12" s="284">
        <v>2000</v>
      </c>
      <c r="D12" s="798">
        <f t="shared" si="1"/>
        <v>28300</v>
      </c>
      <c r="E12" s="801">
        <f>E13+E16</f>
        <v>6800</v>
      </c>
      <c r="F12" s="801">
        <f>F13+F16</f>
        <v>21500</v>
      </c>
      <c r="G12" s="801"/>
      <c r="H12" s="801"/>
      <c r="I12" s="801"/>
      <c r="J12" s="801"/>
      <c r="K12" s="801"/>
      <c r="L12" s="802"/>
    </row>
    <row r="13" spans="2:12" ht="26.25" x14ac:dyDescent="0.25">
      <c r="B13" s="757" t="s">
        <v>578</v>
      </c>
      <c r="C13" s="284">
        <v>2100</v>
      </c>
      <c r="D13" s="798">
        <f t="shared" si="1"/>
        <v>0</v>
      </c>
      <c r="E13" s="323"/>
      <c r="F13" s="323"/>
      <c r="G13" s="323"/>
      <c r="H13" s="323"/>
      <c r="I13" s="323"/>
      <c r="J13" s="323"/>
      <c r="K13" s="323"/>
      <c r="L13" s="325"/>
    </row>
    <row r="14" spans="2:12" ht="51.75" x14ac:dyDescent="0.25">
      <c r="B14" s="762" t="s">
        <v>579</v>
      </c>
      <c r="C14" s="284">
        <v>2110</v>
      </c>
      <c r="D14" s="798">
        <f t="shared" si="1"/>
        <v>0</v>
      </c>
      <c r="E14" s="323"/>
      <c r="F14" s="323"/>
      <c r="G14" s="323"/>
      <c r="H14" s="323"/>
      <c r="I14" s="323"/>
      <c r="J14" s="323"/>
      <c r="K14" s="323"/>
      <c r="L14" s="325"/>
    </row>
    <row r="15" spans="2:12" x14ac:dyDescent="0.25">
      <c r="B15" s="762"/>
      <c r="C15" s="284"/>
      <c r="D15" s="800"/>
      <c r="E15" s="323"/>
      <c r="F15" s="323"/>
      <c r="G15" s="323"/>
      <c r="H15" s="323"/>
      <c r="I15" s="323"/>
      <c r="J15" s="323"/>
      <c r="K15" s="323"/>
      <c r="L15" s="325"/>
    </row>
    <row r="16" spans="2:12" x14ac:dyDescent="0.25">
      <c r="B16" s="757" t="s">
        <v>580</v>
      </c>
      <c r="C16" s="284">
        <v>2200</v>
      </c>
      <c r="D16" s="798">
        <f t="shared" si="1"/>
        <v>28300</v>
      </c>
      <c r="E16" s="323">
        <v>6800</v>
      </c>
      <c r="F16" s="323">
        <v>21500</v>
      </c>
      <c r="G16" s="323"/>
      <c r="H16" s="323"/>
      <c r="I16" s="323"/>
      <c r="J16" s="323"/>
      <c r="K16" s="323"/>
      <c r="L16" s="325"/>
    </row>
    <row r="17" spans="2:12" x14ac:dyDescent="0.25">
      <c r="B17" s="764" t="s">
        <v>606</v>
      </c>
      <c r="C17" s="284">
        <v>3000</v>
      </c>
      <c r="D17" s="798">
        <f t="shared" si="1"/>
        <v>0</v>
      </c>
      <c r="E17" s="801"/>
      <c r="F17" s="801"/>
      <c r="G17" s="801"/>
      <c r="H17" s="801"/>
      <c r="I17" s="801"/>
      <c r="J17" s="801"/>
      <c r="K17" s="801"/>
      <c r="L17" s="802"/>
    </row>
    <row r="18" spans="2:12" ht="26.25" x14ac:dyDescent="0.25">
      <c r="B18" s="757" t="s">
        <v>578</v>
      </c>
      <c r="C18" s="284">
        <v>3100</v>
      </c>
      <c r="D18" s="798">
        <f t="shared" si="1"/>
        <v>0</v>
      </c>
      <c r="E18" s="323"/>
      <c r="F18" s="323"/>
      <c r="G18" s="323"/>
      <c r="H18" s="323"/>
      <c r="I18" s="323"/>
      <c r="J18" s="323"/>
      <c r="K18" s="323"/>
      <c r="L18" s="325"/>
    </row>
    <row r="19" spans="2:12" ht="51.75" x14ac:dyDescent="0.25">
      <c r="B19" s="762" t="s">
        <v>579</v>
      </c>
      <c r="C19" s="284">
        <v>3110</v>
      </c>
      <c r="D19" s="798">
        <f t="shared" si="1"/>
        <v>0</v>
      </c>
      <c r="E19" s="323"/>
      <c r="F19" s="323"/>
      <c r="G19" s="323"/>
      <c r="H19" s="323"/>
      <c r="I19" s="323"/>
      <c r="J19" s="323"/>
      <c r="K19" s="323"/>
      <c r="L19" s="325"/>
    </row>
    <row r="20" spans="2:12" x14ac:dyDescent="0.25">
      <c r="B20" s="762"/>
      <c r="C20" s="284"/>
      <c r="D20" s="800"/>
      <c r="E20" s="323"/>
      <c r="F20" s="323"/>
      <c r="G20" s="323"/>
      <c r="H20" s="323"/>
      <c r="I20" s="323"/>
      <c r="J20" s="323"/>
      <c r="K20" s="323"/>
      <c r="L20" s="325"/>
    </row>
    <row r="21" spans="2:12" x14ac:dyDescent="0.25">
      <c r="B21" s="757" t="s">
        <v>580</v>
      </c>
      <c r="C21" s="284">
        <v>3200</v>
      </c>
      <c r="D21" s="798">
        <f t="shared" si="1"/>
        <v>0</v>
      </c>
      <c r="E21" s="323"/>
      <c r="F21" s="323"/>
      <c r="G21" s="323"/>
      <c r="H21" s="323"/>
      <c r="I21" s="323"/>
      <c r="J21" s="323"/>
      <c r="K21" s="323"/>
      <c r="L21" s="325"/>
    </row>
    <row r="22" spans="2:12" x14ac:dyDescent="0.25">
      <c r="B22" s="764" t="s">
        <v>607</v>
      </c>
      <c r="C22" s="284">
        <v>4000</v>
      </c>
      <c r="D22" s="798">
        <f t="shared" si="1"/>
        <v>0</v>
      </c>
      <c r="E22" s="776"/>
      <c r="F22" s="776"/>
      <c r="G22" s="776"/>
      <c r="H22" s="776"/>
      <c r="I22" s="776"/>
      <c r="J22" s="776"/>
      <c r="K22" s="776"/>
      <c r="L22" s="777"/>
    </row>
    <row r="23" spans="2:12" ht="26.25" x14ac:dyDescent="0.25">
      <c r="B23" s="757" t="s">
        <v>578</v>
      </c>
      <c r="C23" s="284">
        <v>4100</v>
      </c>
      <c r="D23" s="798">
        <f t="shared" si="1"/>
        <v>0</v>
      </c>
      <c r="E23" s="323"/>
      <c r="F23" s="323"/>
      <c r="G23" s="323"/>
      <c r="H23" s="323"/>
      <c r="I23" s="323"/>
      <c r="J23" s="323"/>
      <c r="K23" s="323"/>
      <c r="L23" s="325"/>
    </row>
    <row r="24" spans="2:12" ht="51.75" x14ac:dyDescent="0.25">
      <c r="B24" s="762" t="s">
        <v>579</v>
      </c>
      <c r="C24" s="284">
        <v>4110</v>
      </c>
      <c r="D24" s="798">
        <f t="shared" si="1"/>
        <v>0</v>
      </c>
      <c r="E24" s="323"/>
      <c r="F24" s="323"/>
      <c r="G24" s="323"/>
      <c r="H24" s="323"/>
      <c r="I24" s="323"/>
      <c r="J24" s="323"/>
      <c r="K24" s="323"/>
      <c r="L24" s="325"/>
    </row>
    <row r="25" spans="2:12" x14ac:dyDescent="0.25">
      <c r="B25" s="762"/>
      <c r="C25" s="284"/>
      <c r="D25" s="800"/>
      <c r="E25" s="323"/>
      <c r="F25" s="323"/>
      <c r="G25" s="323"/>
      <c r="H25" s="323"/>
      <c r="I25" s="323"/>
      <c r="J25" s="323"/>
      <c r="K25" s="323"/>
      <c r="L25" s="325"/>
    </row>
    <row r="26" spans="2:12" x14ac:dyDescent="0.25">
      <c r="B26" s="757" t="s">
        <v>580</v>
      </c>
      <c r="C26" s="284">
        <v>4200</v>
      </c>
      <c r="D26" s="798">
        <f t="shared" si="1"/>
        <v>0</v>
      </c>
      <c r="E26" s="323"/>
      <c r="F26" s="323"/>
      <c r="G26" s="323"/>
      <c r="H26" s="323"/>
      <c r="I26" s="323"/>
      <c r="J26" s="323"/>
      <c r="K26" s="323"/>
      <c r="L26" s="325"/>
    </row>
    <row r="27" spans="2:12" x14ac:dyDescent="0.25">
      <c r="B27" s="241" t="s">
        <v>171</v>
      </c>
      <c r="C27" s="803">
        <v>9000</v>
      </c>
      <c r="D27" s="772">
        <f t="shared" si="1"/>
        <v>28300</v>
      </c>
      <c r="E27" s="786">
        <f>E7+E12+E17+E22</f>
        <v>6800</v>
      </c>
      <c r="F27" s="786">
        <f>F7+F12+F17+F22</f>
        <v>21500</v>
      </c>
      <c r="G27" s="786"/>
      <c r="H27" s="786"/>
      <c r="I27" s="786"/>
      <c r="J27" s="786"/>
      <c r="K27" s="786"/>
      <c r="L27" s="787"/>
    </row>
    <row r="28" spans="2:12" ht="6" customHeight="1" x14ac:dyDescent="0.25"/>
    <row r="29" spans="2:12" ht="39" x14ac:dyDescent="0.25">
      <c r="B29" s="78" t="s">
        <v>245</v>
      </c>
      <c r="C29" s="916" t="s">
        <v>174</v>
      </c>
      <c r="D29" s="916"/>
      <c r="E29" s="91"/>
      <c r="F29" s="82"/>
      <c r="G29" s="83"/>
      <c r="H29" s="91"/>
      <c r="I29" s="916" t="s">
        <v>175</v>
      </c>
      <c r="J29" s="916"/>
    </row>
    <row r="30" spans="2:12" ht="16.5" customHeight="1" x14ac:dyDescent="0.25">
      <c r="B30" s="86"/>
      <c r="C30" s="920" t="s">
        <v>176</v>
      </c>
      <c r="D30" s="920"/>
      <c r="E30" s="804"/>
      <c r="F30" s="932" t="s">
        <v>177</v>
      </c>
      <c r="G30" s="932"/>
      <c r="H30" s="91"/>
      <c r="I30" s="920" t="s">
        <v>178</v>
      </c>
      <c r="J30" s="920"/>
    </row>
    <row r="31" spans="2:12" x14ac:dyDescent="0.25">
      <c r="B31" s="86" t="s">
        <v>179</v>
      </c>
      <c r="C31" s="915" t="s">
        <v>180</v>
      </c>
      <c r="D31" s="915"/>
      <c r="E31" s="91"/>
      <c r="F31" s="1341" t="s">
        <v>181</v>
      </c>
      <c r="G31" s="1341"/>
      <c r="H31" s="91"/>
      <c r="I31" s="915" t="s">
        <v>182</v>
      </c>
      <c r="J31" s="915"/>
    </row>
    <row r="32" spans="2:12" ht="11.25" customHeight="1" x14ac:dyDescent="0.25">
      <c r="B32" s="90"/>
      <c r="C32" s="920" t="s">
        <v>176</v>
      </c>
      <c r="D32" s="920"/>
      <c r="E32" s="91"/>
      <c r="F32" s="932" t="s">
        <v>183</v>
      </c>
      <c r="G32" s="932"/>
      <c r="H32" s="91"/>
      <c r="I32" s="920" t="s">
        <v>184</v>
      </c>
      <c r="J32" s="920"/>
    </row>
    <row r="33" spans="2:9" ht="17.25" customHeight="1" x14ac:dyDescent="0.25">
      <c r="B33" s="86" t="s">
        <v>185</v>
      </c>
      <c r="C33" s="597"/>
      <c r="D33" s="598"/>
      <c r="E33" s="598"/>
      <c r="F33" s="599"/>
      <c r="G33" s="600"/>
      <c r="H33" s="598"/>
      <c r="I33" s="600"/>
    </row>
  </sheetData>
  <mergeCells count="22">
    <mergeCell ref="B1:L1"/>
    <mergeCell ref="B2:B5"/>
    <mergeCell ref="C2:C5"/>
    <mergeCell ref="D2:D5"/>
    <mergeCell ref="E2:L2"/>
    <mergeCell ref="E3:L3"/>
    <mergeCell ref="E4:H4"/>
    <mergeCell ref="I4:I5"/>
    <mergeCell ref="J4:J5"/>
    <mergeCell ref="K4:K5"/>
    <mergeCell ref="L4:L5"/>
    <mergeCell ref="C29:D29"/>
    <mergeCell ref="I29:J29"/>
    <mergeCell ref="C30:D30"/>
    <mergeCell ref="F30:G30"/>
    <mergeCell ref="I30:J30"/>
    <mergeCell ref="C31:D31"/>
    <mergeCell ref="F31:G31"/>
    <mergeCell ref="I31:J31"/>
    <mergeCell ref="C32:D32"/>
    <mergeCell ref="F32:G32"/>
    <mergeCell ref="I32:J32"/>
  </mergeCells>
  <pageMargins left="0.70078740157480324" right="0.70078740157480324" top="0.75196850393700776" bottom="0.75196850393700776" header="0.3" footer="0.3"/>
  <pageSetup paperSize="9" scale="64" fitToWidth="0" orientation="landscape" useFirstPageNumber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B1:M68"/>
  <sheetViews>
    <sheetView view="pageBreakPreview" workbookViewId="0">
      <selection activeCell="I18" sqref="I18"/>
    </sheetView>
  </sheetViews>
  <sheetFormatPr defaultColWidth="9.140625" defaultRowHeight="12.75" x14ac:dyDescent="0.2"/>
  <cols>
    <col min="1" max="1" width="0.5703125" style="202" customWidth="1"/>
    <col min="2" max="2" width="33.5703125" style="245" customWidth="1"/>
    <col min="3" max="3" width="11.42578125" style="245" customWidth="1"/>
    <col min="4" max="4" width="6.7109375" style="202" customWidth="1"/>
    <col min="5" max="6" width="17.140625" style="202" customWidth="1"/>
    <col min="7" max="10" width="18.140625" style="202" customWidth="1"/>
    <col min="11" max="11" width="19.42578125" style="202" customWidth="1"/>
    <col min="12" max="12" width="18.140625" style="202" customWidth="1"/>
    <col min="13" max="13" width="6.5703125" style="202" customWidth="1"/>
    <col min="14" max="222" width="9.140625" style="202"/>
    <col min="223" max="223" width="47.7109375" style="202" customWidth="1"/>
    <col min="224" max="224" width="6.5703125" style="202" customWidth="1"/>
    <col min="225" max="225" width="20.5703125" style="202" customWidth="1"/>
    <col min="226" max="235" width="0" style="202" hidden="1" customWidth="1"/>
    <col min="236" max="236" width="21.85546875" style="202" customWidth="1"/>
    <col min="237" max="237" width="21.7109375" style="202" customWidth="1"/>
    <col min="238" max="238" width="22.42578125" style="202" customWidth="1"/>
    <col min="239" max="240" width="20.85546875" style="202" customWidth="1"/>
    <col min="241" max="241" width="19.28515625" style="202" customWidth="1"/>
    <col min="242" max="242" width="21" style="202" customWidth="1"/>
    <col min="243" max="478" width="9.140625" style="202"/>
    <col min="479" max="479" width="47.7109375" style="202" customWidth="1"/>
    <col min="480" max="480" width="6.5703125" style="202" customWidth="1"/>
    <col min="481" max="481" width="20.5703125" style="202" customWidth="1"/>
    <col min="482" max="491" width="0" style="202" hidden="1" customWidth="1"/>
    <col min="492" max="492" width="21.85546875" style="202" customWidth="1"/>
    <col min="493" max="493" width="21.7109375" style="202" customWidth="1"/>
    <col min="494" max="494" width="22.42578125" style="202" customWidth="1"/>
    <col min="495" max="496" width="20.85546875" style="202" customWidth="1"/>
    <col min="497" max="497" width="19.28515625" style="202" customWidth="1"/>
    <col min="498" max="498" width="21" style="202" customWidth="1"/>
    <col min="499" max="734" width="9.140625" style="202"/>
    <col min="735" max="735" width="47.7109375" style="202" customWidth="1"/>
    <col min="736" max="736" width="6.5703125" style="202" customWidth="1"/>
    <col min="737" max="737" width="20.5703125" style="202" customWidth="1"/>
    <col min="738" max="747" width="0" style="202" hidden="1" customWidth="1"/>
    <col min="748" max="748" width="21.85546875" style="202" customWidth="1"/>
    <col min="749" max="749" width="21.7109375" style="202" customWidth="1"/>
    <col min="750" max="750" width="22.42578125" style="202" customWidth="1"/>
    <col min="751" max="752" width="20.85546875" style="202" customWidth="1"/>
    <col min="753" max="753" width="19.28515625" style="202" customWidth="1"/>
    <col min="754" max="754" width="21" style="202" customWidth="1"/>
    <col min="755" max="990" width="9.140625" style="202"/>
    <col min="991" max="991" width="47.7109375" style="202" customWidth="1"/>
    <col min="992" max="992" width="6.5703125" style="202" customWidth="1"/>
    <col min="993" max="993" width="20.5703125" style="202" customWidth="1"/>
    <col min="994" max="1003" width="0" style="202" hidden="1" customWidth="1"/>
    <col min="1004" max="1004" width="21.85546875" style="202" customWidth="1"/>
    <col min="1005" max="1005" width="21.7109375" style="202" customWidth="1"/>
    <col min="1006" max="1006" width="22.42578125" style="202" customWidth="1"/>
    <col min="1007" max="1008" width="20.85546875" style="202" customWidth="1"/>
    <col min="1009" max="1009" width="19.28515625" style="202" customWidth="1"/>
    <col min="1010" max="1010" width="21" style="202" customWidth="1"/>
    <col min="1011" max="1246" width="9.140625" style="202"/>
    <col min="1247" max="1247" width="47.7109375" style="202" customWidth="1"/>
    <col min="1248" max="1248" width="6.5703125" style="202" customWidth="1"/>
    <col min="1249" max="1249" width="20.5703125" style="202" customWidth="1"/>
    <col min="1250" max="1259" width="0" style="202" hidden="1" customWidth="1"/>
    <col min="1260" max="1260" width="21.85546875" style="202" customWidth="1"/>
    <col min="1261" max="1261" width="21.7109375" style="202" customWidth="1"/>
    <col min="1262" max="1262" width="22.42578125" style="202" customWidth="1"/>
    <col min="1263" max="1264" width="20.85546875" style="202" customWidth="1"/>
    <col min="1265" max="1265" width="19.28515625" style="202" customWidth="1"/>
    <col min="1266" max="1266" width="21" style="202" customWidth="1"/>
    <col min="1267" max="1502" width="9.140625" style="202"/>
    <col min="1503" max="1503" width="47.7109375" style="202" customWidth="1"/>
    <col min="1504" max="1504" width="6.5703125" style="202" customWidth="1"/>
    <col min="1505" max="1505" width="20.5703125" style="202" customWidth="1"/>
    <col min="1506" max="1515" width="0" style="202" hidden="1" customWidth="1"/>
    <col min="1516" max="1516" width="21.85546875" style="202" customWidth="1"/>
    <col min="1517" max="1517" width="21.7109375" style="202" customWidth="1"/>
    <col min="1518" max="1518" width="22.42578125" style="202" customWidth="1"/>
    <col min="1519" max="1520" width="20.85546875" style="202" customWidth="1"/>
    <col min="1521" max="1521" width="19.28515625" style="202" customWidth="1"/>
    <col min="1522" max="1522" width="21" style="202" customWidth="1"/>
    <col min="1523" max="1758" width="9.140625" style="202"/>
    <col min="1759" max="1759" width="47.7109375" style="202" customWidth="1"/>
    <col min="1760" max="1760" width="6.5703125" style="202" customWidth="1"/>
    <col min="1761" max="1761" width="20.5703125" style="202" customWidth="1"/>
    <col min="1762" max="1771" width="0" style="202" hidden="1" customWidth="1"/>
    <col min="1772" max="1772" width="21.85546875" style="202" customWidth="1"/>
    <col min="1773" max="1773" width="21.7109375" style="202" customWidth="1"/>
    <col min="1774" max="1774" width="22.42578125" style="202" customWidth="1"/>
    <col min="1775" max="1776" width="20.85546875" style="202" customWidth="1"/>
    <col min="1777" max="1777" width="19.28515625" style="202" customWidth="1"/>
    <col min="1778" max="1778" width="21" style="202" customWidth="1"/>
    <col min="1779" max="2014" width="9.140625" style="202"/>
    <col min="2015" max="2015" width="47.7109375" style="202" customWidth="1"/>
    <col min="2016" max="2016" width="6.5703125" style="202" customWidth="1"/>
    <col min="2017" max="2017" width="20.5703125" style="202" customWidth="1"/>
    <col min="2018" max="2027" width="0" style="202" hidden="1" customWidth="1"/>
    <col min="2028" max="2028" width="21.85546875" style="202" customWidth="1"/>
    <col min="2029" max="2029" width="21.7109375" style="202" customWidth="1"/>
    <col min="2030" max="2030" width="22.42578125" style="202" customWidth="1"/>
    <col min="2031" max="2032" width="20.85546875" style="202" customWidth="1"/>
    <col min="2033" max="2033" width="19.28515625" style="202" customWidth="1"/>
    <col min="2034" max="2034" width="21" style="202" customWidth="1"/>
    <col min="2035" max="2270" width="9.140625" style="202"/>
    <col min="2271" max="2271" width="47.7109375" style="202" customWidth="1"/>
    <col min="2272" max="2272" width="6.5703125" style="202" customWidth="1"/>
    <col min="2273" max="2273" width="20.5703125" style="202" customWidth="1"/>
    <col min="2274" max="2283" width="0" style="202" hidden="1" customWidth="1"/>
    <col min="2284" max="2284" width="21.85546875" style="202" customWidth="1"/>
    <col min="2285" max="2285" width="21.7109375" style="202" customWidth="1"/>
    <col min="2286" max="2286" width="22.42578125" style="202" customWidth="1"/>
    <col min="2287" max="2288" width="20.85546875" style="202" customWidth="1"/>
    <col min="2289" max="2289" width="19.28515625" style="202" customWidth="1"/>
    <col min="2290" max="2290" width="21" style="202" customWidth="1"/>
    <col min="2291" max="2526" width="9.140625" style="202"/>
    <col min="2527" max="2527" width="47.7109375" style="202" customWidth="1"/>
    <col min="2528" max="2528" width="6.5703125" style="202" customWidth="1"/>
    <col min="2529" max="2529" width="20.5703125" style="202" customWidth="1"/>
    <col min="2530" max="2539" width="0" style="202" hidden="1" customWidth="1"/>
    <col min="2540" max="2540" width="21.85546875" style="202" customWidth="1"/>
    <col min="2541" max="2541" width="21.7109375" style="202" customWidth="1"/>
    <col min="2542" max="2542" width="22.42578125" style="202" customWidth="1"/>
    <col min="2543" max="2544" width="20.85546875" style="202" customWidth="1"/>
    <col min="2545" max="2545" width="19.28515625" style="202" customWidth="1"/>
    <col min="2546" max="2546" width="21" style="202" customWidth="1"/>
    <col min="2547" max="2782" width="9.140625" style="202"/>
    <col min="2783" max="2783" width="47.7109375" style="202" customWidth="1"/>
    <col min="2784" max="2784" width="6.5703125" style="202" customWidth="1"/>
    <col min="2785" max="2785" width="20.5703125" style="202" customWidth="1"/>
    <col min="2786" max="2795" width="0" style="202" hidden="1" customWidth="1"/>
    <col min="2796" max="2796" width="21.85546875" style="202" customWidth="1"/>
    <col min="2797" max="2797" width="21.7109375" style="202" customWidth="1"/>
    <col min="2798" max="2798" width="22.42578125" style="202" customWidth="1"/>
    <col min="2799" max="2800" width="20.85546875" style="202" customWidth="1"/>
    <col min="2801" max="2801" width="19.28515625" style="202" customWidth="1"/>
    <col min="2802" max="2802" width="21" style="202" customWidth="1"/>
    <col min="2803" max="3038" width="9.140625" style="202"/>
    <col min="3039" max="3039" width="47.7109375" style="202" customWidth="1"/>
    <col min="3040" max="3040" width="6.5703125" style="202" customWidth="1"/>
    <col min="3041" max="3041" width="20.5703125" style="202" customWidth="1"/>
    <col min="3042" max="3051" width="0" style="202" hidden="1" customWidth="1"/>
    <col min="3052" max="3052" width="21.85546875" style="202" customWidth="1"/>
    <col min="3053" max="3053" width="21.7109375" style="202" customWidth="1"/>
    <col min="3054" max="3054" width="22.42578125" style="202" customWidth="1"/>
    <col min="3055" max="3056" width="20.85546875" style="202" customWidth="1"/>
    <col min="3057" max="3057" width="19.28515625" style="202" customWidth="1"/>
    <col min="3058" max="3058" width="21" style="202" customWidth="1"/>
    <col min="3059" max="3294" width="9.140625" style="202"/>
    <col min="3295" max="3295" width="47.7109375" style="202" customWidth="1"/>
    <col min="3296" max="3296" width="6.5703125" style="202" customWidth="1"/>
    <col min="3297" max="3297" width="20.5703125" style="202" customWidth="1"/>
    <col min="3298" max="3307" width="0" style="202" hidden="1" customWidth="1"/>
    <col min="3308" max="3308" width="21.85546875" style="202" customWidth="1"/>
    <col min="3309" max="3309" width="21.7109375" style="202" customWidth="1"/>
    <col min="3310" max="3310" width="22.42578125" style="202" customWidth="1"/>
    <col min="3311" max="3312" width="20.85546875" style="202" customWidth="1"/>
    <col min="3313" max="3313" width="19.28515625" style="202" customWidth="1"/>
    <col min="3314" max="3314" width="21" style="202" customWidth="1"/>
    <col min="3315" max="3550" width="9.140625" style="202"/>
    <col min="3551" max="3551" width="47.7109375" style="202" customWidth="1"/>
    <col min="3552" max="3552" width="6.5703125" style="202" customWidth="1"/>
    <col min="3553" max="3553" width="20.5703125" style="202" customWidth="1"/>
    <col min="3554" max="3563" width="0" style="202" hidden="1" customWidth="1"/>
    <col min="3564" max="3564" width="21.85546875" style="202" customWidth="1"/>
    <col min="3565" max="3565" width="21.7109375" style="202" customWidth="1"/>
    <col min="3566" max="3566" width="22.42578125" style="202" customWidth="1"/>
    <col min="3567" max="3568" width="20.85546875" style="202" customWidth="1"/>
    <col min="3569" max="3569" width="19.28515625" style="202" customWidth="1"/>
    <col min="3570" max="3570" width="21" style="202" customWidth="1"/>
    <col min="3571" max="3806" width="9.140625" style="202"/>
    <col min="3807" max="3807" width="47.7109375" style="202" customWidth="1"/>
    <col min="3808" max="3808" width="6.5703125" style="202" customWidth="1"/>
    <col min="3809" max="3809" width="20.5703125" style="202" customWidth="1"/>
    <col min="3810" max="3819" width="0" style="202" hidden="1" customWidth="1"/>
    <col min="3820" max="3820" width="21.85546875" style="202" customWidth="1"/>
    <col min="3821" max="3821" width="21.7109375" style="202" customWidth="1"/>
    <col min="3822" max="3822" width="22.42578125" style="202" customWidth="1"/>
    <col min="3823" max="3824" width="20.85546875" style="202" customWidth="1"/>
    <col min="3825" max="3825" width="19.28515625" style="202" customWidth="1"/>
    <col min="3826" max="3826" width="21" style="202" customWidth="1"/>
    <col min="3827" max="4062" width="9.140625" style="202"/>
    <col min="4063" max="4063" width="47.7109375" style="202" customWidth="1"/>
    <col min="4064" max="4064" width="6.5703125" style="202" customWidth="1"/>
    <col min="4065" max="4065" width="20.5703125" style="202" customWidth="1"/>
    <col min="4066" max="4075" width="0" style="202" hidden="1" customWidth="1"/>
    <col min="4076" max="4076" width="21.85546875" style="202" customWidth="1"/>
    <col min="4077" max="4077" width="21.7109375" style="202" customWidth="1"/>
    <col min="4078" max="4078" width="22.42578125" style="202" customWidth="1"/>
    <col min="4079" max="4080" width="20.85546875" style="202" customWidth="1"/>
    <col min="4081" max="4081" width="19.28515625" style="202" customWidth="1"/>
    <col min="4082" max="4082" width="21" style="202" customWidth="1"/>
    <col min="4083" max="4318" width="9.140625" style="202"/>
    <col min="4319" max="4319" width="47.7109375" style="202" customWidth="1"/>
    <col min="4320" max="4320" width="6.5703125" style="202" customWidth="1"/>
    <col min="4321" max="4321" width="20.5703125" style="202" customWidth="1"/>
    <col min="4322" max="4331" width="0" style="202" hidden="1" customWidth="1"/>
    <col min="4332" max="4332" width="21.85546875" style="202" customWidth="1"/>
    <col min="4333" max="4333" width="21.7109375" style="202" customWidth="1"/>
    <col min="4334" max="4334" width="22.42578125" style="202" customWidth="1"/>
    <col min="4335" max="4336" width="20.85546875" style="202" customWidth="1"/>
    <col min="4337" max="4337" width="19.28515625" style="202" customWidth="1"/>
    <col min="4338" max="4338" width="21" style="202" customWidth="1"/>
    <col min="4339" max="4574" width="9.140625" style="202"/>
    <col min="4575" max="4575" width="47.7109375" style="202" customWidth="1"/>
    <col min="4576" max="4576" width="6.5703125" style="202" customWidth="1"/>
    <col min="4577" max="4577" width="20.5703125" style="202" customWidth="1"/>
    <col min="4578" max="4587" width="0" style="202" hidden="1" customWidth="1"/>
    <col min="4588" max="4588" width="21.85546875" style="202" customWidth="1"/>
    <col min="4589" max="4589" width="21.7109375" style="202" customWidth="1"/>
    <col min="4590" max="4590" width="22.42578125" style="202" customWidth="1"/>
    <col min="4591" max="4592" width="20.85546875" style="202" customWidth="1"/>
    <col min="4593" max="4593" width="19.28515625" style="202" customWidth="1"/>
    <col min="4594" max="4594" width="21" style="202" customWidth="1"/>
    <col min="4595" max="4830" width="9.140625" style="202"/>
    <col min="4831" max="4831" width="47.7109375" style="202" customWidth="1"/>
    <col min="4832" max="4832" width="6.5703125" style="202" customWidth="1"/>
    <col min="4833" max="4833" width="20.5703125" style="202" customWidth="1"/>
    <col min="4834" max="4843" width="0" style="202" hidden="1" customWidth="1"/>
    <col min="4844" max="4844" width="21.85546875" style="202" customWidth="1"/>
    <col min="4845" max="4845" width="21.7109375" style="202" customWidth="1"/>
    <col min="4846" max="4846" width="22.42578125" style="202" customWidth="1"/>
    <col min="4847" max="4848" width="20.85546875" style="202" customWidth="1"/>
    <col min="4849" max="4849" width="19.28515625" style="202" customWidth="1"/>
    <col min="4850" max="4850" width="21" style="202" customWidth="1"/>
    <col min="4851" max="5086" width="9.140625" style="202"/>
    <col min="5087" max="5087" width="47.7109375" style="202" customWidth="1"/>
    <col min="5088" max="5088" width="6.5703125" style="202" customWidth="1"/>
    <col min="5089" max="5089" width="20.5703125" style="202" customWidth="1"/>
    <col min="5090" max="5099" width="0" style="202" hidden="1" customWidth="1"/>
    <col min="5100" max="5100" width="21.85546875" style="202" customWidth="1"/>
    <col min="5101" max="5101" width="21.7109375" style="202" customWidth="1"/>
    <col min="5102" max="5102" width="22.42578125" style="202" customWidth="1"/>
    <col min="5103" max="5104" width="20.85546875" style="202" customWidth="1"/>
    <col min="5105" max="5105" width="19.28515625" style="202" customWidth="1"/>
    <col min="5106" max="5106" width="21" style="202" customWidth="1"/>
    <col min="5107" max="5342" width="9.140625" style="202"/>
    <col min="5343" max="5343" width="47.7109375" style="202" customWidth="1"/>
    <col min="5344" max="5344" width="6.5703125" style="202" customWidth="1"/>
    <col min="5345" max="5345" width="20.5703125" style="202" customWidth="1"/>
    <col min="5346" max="5355" width="0" style="202" hidden="1" customWidth="1"/>
    <col min="5356" max="5356" width="21.85546875" style="202" customWidth="1"/>
    <col min="5357" max="5357" width="21.7109375" style="202" customWidth="1"/>
    <col min="5358" max="5358" width="22.42578125" style="202" customWidth="1"/>
    <col min="5359" max="5360" width="20.85546875" style="202" customWidth="1"/>
    <col min="5361" max="5361" width="19.28515625" style="202" customWidth="1"/>
    <col min="5362" max="5362" width="21" style="202" customWidth="1"/>
    <col min="5363" max="5598" width="9.140625" style="202"/>
    <col min="5599" max="5599" width="47.7109375" style="202" customWidth="1"/>
    <col min="5600" max="5600" width="6.5703125" style="202" customWidth="1"/>
    <col min="5601" max="5601" width="20.5703125" style="202" customWidth="1"/>
    <col min="5602" max="5611" width="0" style="202" hidden="1" customWidth="1"/>
    <col min="5612" max="5612" width="21.85546875" style="202" customWidth="1"/>
    <col min="5613" max="5613" width="21.7109375" style="202" customWidth="1"/>
    <col min="5614" max="5614" width="22.42578125" style="202" customWidth="1"/>
    <col min="5615" max="5616" width="20.85546875" style="202" customWidth="1"/>
    <col min="5617" max="5617" width="19.28515625" style="202" customWidth="1"/>
    <col min="5618" max="5618" width="21" style="202" customWidth="1"/>
    <col min="5619" max="5854" width="9.140625" style="202"/>
    <col min="5855" max="5855" width="47.7109375" style="202" customWidth="1"/>
    <col min="5856" max="5856" width="6.5703125" style="202" customWidth="1"/>
    <col min="5857" max="5857" width="20.5703125" style="202" customWidth="1"/>
    <col min="5858" max="5867" width="0" style="202" hidden="1" customWidth="1"/>
    <col min="5868" max="5868" width="21.85546875" style="202" customWidth="1"/>
    <col min="5869" max="5869" width="21.7109375" style="202" customWidth="1"/>
    <col min="5870" max="5870" width="22.42578125" style="202" customWidth="1"/>
    <col min="5871" max="5872" width="20.85546875" style="202" customWidth="1"/>
    <col min="5873" max="5873" width="19.28515625" style="202" customWidth="1"/>
    <col min="5874" max="5874" width="21" style="202" customWidth="1"/>
    <col min="5875" max="6110" width="9.140625" style="202"/>
    <col min="6111" max="6111" width="47.7109375" style="202" customWidth="1"/>
    <col min="6112" max="6112" width="6.5703125" style="202" customWidth="1"/>
    <col min="6113" max="6113" width="20.5703125" style="202" customWidth="1"/>
    <col min="6114" max="6123" width="0" style="202" hidden="1" customWidth="1"/>
    <col min="6124" max="6124" width="21.85546875" style="202" customWidth="1"/>
    <col min="6125" max="6125" width="21.7109375" style="202" customWidth="1"/>
    <col min="6126" max="6126" width="22.42578125" style="202" customWidth="1"/>
    <col min="6127" max="6128" width="20.85546875" style="202" customWidth="1"/>
    <col min="6129" max="6129" width="19.28515625" style="202" customWidth="1"/>
    <col min="6130" max="6130" width="21" style="202" customWidth="1"/>
    <col min="6131" max="6366" width="9.140625" style="202"/>
    <col min="6367" max="6367" width="47.7109375" style="202" customWidth="1"/>
    <col min="6368" max="6368" width="6.5703125" style="202" customWidth="1"/>
    <col min="6369" max="6369" width="20.5703125" style="202" customWidth="1"/>
    <col min="6370" max="6379" width="0" style="202" hidden="1" customWidth="1"/>
    <col min="6380" max="6380" width="21.85546875" style="202" customWidth="1"/>
    <col min="6381" max="6381" width="21.7109375" style="202" customWidth="1"/>
    <col min="6382" max="6382" width="22.42578125" style="202" customWidth="1"/>
    <col min="6383" max="6384" width="20.85546875" style="202" customWidth="1"/>
    <col min="6385" max="6385" width="19.28515625" style="202" customWidth="1"/>
    <col min="6386" max="6386" width="21" style="202" customWidth="1"/>
    <col min="6387" max="6622" width="9.140625" style="202"/>
    <col min="6623" max="6623" width="47.7109375" style="202" customWidth="1"/>
    <col min="6624" max="6624" width="6.5703125" style="202" customWidth="1"/>
    <col min="6625" max="6625" width="20.5703125" style="202" customWidth="1"/>
    <col min="6626" max="6635" width="0" style="202" hidden="1" customWidth="1"/>
    <col min="6636" max="6636" width="21.85546875" style="202" customWidth="1"/>
    <col min="6637" max="6637" width="21.7109375" style="202" customWidth="1"/>
    <col min="6638" max="6638" width="22.42578125" style="202" customWidth="1"/>
    <col min="6639" max="6640" width="20.85546875" style="202" customWidth="1"/>
    <col min="6641" max="6641" width="19.28515625" style="202" customWidth="1"/>
    <col min="6642" max="6642" width="21" style="202" customWidth="1"/>
    <col min="6643" max="6878" width="9.140625" style="202"/>
    <col min="6879" max="6879" width="47.7109375" style="202" customWidth="1"/>
    <col min="6880" max="6880" width="6.5703125" style="202" customWidth="1"/>
    <col min="6881" max="6881" width="20.5703125" style="202" customWidth="1"/>
    <col min="6882" max="6891" width="0" style="202" hidden="1" customWidth="1"/>
    <col min="6892" max="6892" width="21.85546875" style="202" customWidth="1"/>
    <col min="6893" max="6893" width="21.7109375" style="202" customWidth="1"/>
    <col min="6894" max="6894" width="22.42578125" style="202" customWidth="1"/>
    <col min="6895" max="6896" width="20.85546875" style="202" customWidth="1"/>
    <col min="6897" max="6897" width="19.28515625" style="202" customWidth="1"/>
    <col min="6898" max="6898" width="21" style="202" customWidth="1"/>
    <col min="6899" max="7134" width="9.140625" style="202"/>
    <col min="7135" max="7135" width="47.7109375" style="202" customWidth="1"/>
    <col min="7136" max="7136" width="6.5703125" style="202" customWidth="1"/>
    <col min="7137" max="7137" width="20.5703125" style="202" customWidth="1"/>
    <col min="7138" max="7147" width="0" style="202" hidden="1" customWidth="1"/>
    <col min="7148" max="7148" width="21.85546875" style="202" customWidth="1"/>
    <col min="7149" max="7149" width="21.7109375" style="202" customWidth="1"/>
    <col min="7150" max="7150" width="22.42578125" style="202" customWidth="1"/>
    <col min="7151" max="7152" width="20.85546875" style="202" customWidth="1"/>
    <col min="7153" max="7153" width="19.28515625" style="202" customWidth="1"/>
    <col min="7154" max="7154" width="21" style="202" customWidth="1"/>
    <col min="7155" max="7390" width="9.140625" style="202"/>
    <col min="7391" max="7391" width="47.7109375" style="202" customWidth="1"/>
    <col min="7392" max="7392" width="6.5703125" style="202" customWidth="1"/>
    <col min="7393" max="7393" width="20.5703125" style="202" customWidth="1"/>
    <col min="7394" max="7403" width="0" style="202" hidden="1" customWidth="1"/>
    <col min="7404" max="7404" width="21.85546875" style="202" customWidth="1"/>
    <col min="7405" max="7405" width="21.7109375" style="202" customWidth="1"/>
    <col min="7406" max="7406" width="22.42578125" style="202" customWidth="1"/>
    <col min="7407" max="7408" width="20.85546875" style="202" customWidth="1"/>
    <col min="7409" max="7409" width="19.28515625" style="202" customWidth="1"/>
    <col min="7410" max="7410" width="21" style="202" customWidth="1"/>
    <col min="7411" max="7646" width="9.140625" style="202"/>
    <col min="7647" max="7647" width="47.7109375" style="202" customWidth="1"/>
    <col min="7648" max="7648" width="6.5703125" style="202" customWidth="1"/>
    <col min="7649" max="7649" width="20.5703125" style="202" customWidth="1"/>
    <col min="7650" max="7659" width="0" style="202" hidden="1" customWidth="1"/>
    <col min="7660" max="7660" width="21.85546875" style="202" customWidth="1"/>
    <col min="7661" max="7661" width="21.7109375" style="202" customWidth="1"/>
    <col min="7662" max="7662" width="22.42578125" style="202" customWidth="1"/>
    <col min="7663" max="7664" width="20.85546875" style="202" customWidth="1"/>
    <col min="7665" max="7665" width="19.28515625" style="202" customWidth="1"/>
    <col min="7666" max="7666" width="21" style="202" customWidth="1"/>
    <col min="7667" max="7902" width="9.140625" style="202"/>
    <col min="7903" max="7903" width="47.7109375" style="202" customWidth="1"/>
    <col min="7904" max="7904" width="6.5703125" style="202" customWidth="1"/>
    <col min="7905" max="7905" width="20.5703125" style="202" customWidth="1"/>
    <col min="7906" max="7915" width="0" style="202" hidden="1" customWidth="1"/>
    <col min="7916" max="7916" width="21.85546875" style="202" customWidth="1"/>
    <col min="7917" max="7917" width="21.7109375" style="202" customWidth="1"/>
    <col min="7918" max="7918" width="22.42578125" style="202" customWidth="1"/>
    <col min="7919" max="7920" width="20.85546875" style="202" customWidth="1"/>
    <col min="7921" max="7921" width="19.28515625" style="202" customWidth="1"/>
    <col min="7922" max="7922" width="21" style="202" customWidth="1"/>
    <col min="7923" max="8158" width="9.140625" style="202"/>
    <col min="8159" max="8159" width="47.7109375" style="202" customWidth="1"/>
    <col min="8160" max="8160" width="6.5703125" style="202" customWidth="1"/>
    <col min="8161" max="8161" width="20.5703125" style="202" customWidth="1"/>
    <col min="8162" max="8171" width="0" style="202" hidden="1" customWidth="1"/>
    <col min="8172" max="8172" width="21.85546875" style="202" customWidth="1"/>
    <col min="8173" max="8173" width="21.7109375" style="202" customWidth="1"/>
    <col min="8174" max="8174" width="22.42578125" style="202" customWidth="1"/>
    <col min="8175" max="8176" width="20.85546875" style="202" customWidth="1"/>
    <col min="8177" max="8177" width="19.28515625" style="202" customWidth="1"/>
    <col min="8178" max="8178" width="21" style="202" customWidth="1"/>
    <col min="8179" max="8414" width="9.140625" style="202"/>
    <col min="8415" max="8415" width="47.7109375" style="202" customWidth="1"/>
    <col min="8416" max="8416" width="6.5703125" style="202" customWidth="1"/>
    <col min="8417" max="8417" width="20.5703125" style="202" customWidth="1"/>
    <col min="8418" max="8427" width="0" style="202" hidden="1" customWidth="1"/>
    <col min="8428" max="8428" width="21.85546875" style="202" customWidth="1"/>
    <col min="8429" max="8429" width="21.7109375" style="202" customWidth="1"/>
    <col min="8430" max="8430" width="22.42578125" style="202" customWidth="1"/>
    <col min="8431" max="8432" width="20.85546875" style="202" customWidth="1"/>
    <col min="8433" max="8433" width="19.28515625" style="202" customWidth="1"/>
    <col min="8434" max="8434" width="21" style="202" customWidth="1"/>
    <col min="8435" max="8670" width="9.140625" style="202"/>
    <col min="8671" max="8671" width="47.7109375" style="202" customWidth="1"/>
    <col min="8672" max="8672" width="6.5703125" style="202" customWidth="1"/>
    <col min="8673" max="8673" width="20.5703125" style="202" customWidth="1"/>
    <col min="8674" max="8683" width="0" style="202" hidden="1" customWidth="1"/>
    <col min="8684" max="8684" width="21.85546875" style="202" customWidth="1"/>
    <col min="8685" max="8685" width="21.7109375" style="202" customWidth="1"/>
    <col min="8686" max="8686" width="22.42578125" style="202" customWidth="1"/>
    <col min="8687" max="8688" width="20.85546875" style="202" customWidth="1"/>
    <col min="8689" max="8689" width="19.28515625" style="202" customWidth="1"/>
    <col min="8690" max="8690" width="21" style="202" customWidth="1"/>
    <col min="8691" max="8926" width="9.140625" style="202"/>
    <col min="8927" max="8927" width="47.7109375" style="202" customWidth="1"/>
    <col min="8928" max="8928" width="6.5703125" style="202" customWidth="1"/>
    <col min="8929" max="8929" width="20.5703125" style="202" customWidth="1"/>
    <col min="8930" max="8939" width="0" style="202" hidden="1" customWidth="1"/>
    <col min="8940" max="8940" width="21.85546875" style="202" customWidth="1"/>
    <col min="8941" max="8941" width="21.7109375" style="202" customWidth="1"/>
    <col min="8942" max="8942" width="22.42578125" style="202" customWidth="1"/>
    <col min="8943" max="8944" width="20.85546875" style="202" customWidth="1"/>
    <col min="8945" max="8945" width="19.28515625" style="202" customWidth="1"/>
    <col min="8946" max="8946" width="21" style="202" customWidth="1"/>
    <col min="8947" max="9182" width="9.140625" style="202"/>
    <col min="9183" max="9183" width="47.7109375" style="202" customWidth="1"/>
    <col min="9184" max="9184" width="6.5703125" style="202" customWidth="1"/>
    <col min="9185" max="9185" width="20.5703125" style="202" customWidth="1"/>
    <col min="9186" max="9195" width="0" style="202" hidden="1" customWidth="1"/>
    <col min="9196" max="9196" width="21.85546875" style="202" customWidth="1"/>
    <col min="9197" max="9197" width="21.7109375" style="202" customWidth="1"/>
    <col min="9198" max="9198" width="22.42578125" style="202" customWidth="1"/>
    <col min="9199" max="9200" width="20.85546875" style="202" customWidth="1"/>
    <col min="9201" max="9201" width="19.28515625" style="202" customWidth="1"/>
    <col min="9202" max="9202" width="21" style="202" customWidth="1"/>
    <col min="9203" max="9438" width="9.140625" style="202"/>
    <col min="9439" max="9439" width="47.7109375" style="202" customWidth="1"/>
    <col min="9440" max="9440" width="6.5703125" style="202" customWidth="1"/>
    <col min="9441" max="9441" width="20.5703125" style="202" customWidth="1"/>
    <col min="9442" max="9451" width="0" style="202" hidden="1" customWidth="1"/>
    <col min="9452" max="9452" width="21.85546875" style="202" customWidth="1"/>
    <col min="9453" max="9453" width="21.7109375" style="202" customWidth="1"/>
    <col min="9454" max="9454" width="22.42578125" style="202" customWidth="1"/>
    <col min="9455" max="9456" width="20.85546875" style="202" customWidth="1"/>
    <col min="9457" max="9457" width="19.28515625" style="202" customWidth="1"/>
    <col min="9458" max="9458" width="21" style="202" customWidth="1"/>
    <col min="9459" max="9694" width="9.140625" style="202"/>
    <col min="9695" max="9695" width="47.7109375" style="202" customWidth="1"/>
    <col min="9696" max="9696" width="6.5703125" style="202" customWidth="1"/>
    <col min="9697" max="9697" width="20.5703125" style="202" customWidth="1"/>
    <col min="9698" max="9707" width="0" style="202" hidden="1" customWidth="1"/>
    <col min="9708" max="9708" width="21.85546875" style="202" customWidth="1"/>
    <col min="9709" max="9709" width="21.7109375" style="202" customWidth="1"/>
    <col min="9710" max="9710" width="22.42578125" style="202" customWidth="1"/>
    <col min="9711" max="9712" width="20.85546875" style="202" customWidth="1"/>
    <col min="9713" max="9713" width="19.28515625" style="202" customWidth="1"/>
    <col min="9714" max="9714" width="21" style="202" customWidth="1"/>
    <col min="9715" max="9950" width="9.140625" style="202"/>
    <col min="9951" max="9951" width="47.7109375" style="202" customWidth="1"/>
    <col min="9952" max="9952" width="6.5703125" style="202" customWidth="1"/>
    <col min="9953" max="9953" width="20.5703125" style="202" customWidth="1"/>
    <col min="9954" max="9963" width="0" style="202" hidden="1" customWidth="1"/>
    <col min="9964" max="9964" width="21.85546875" style="202" customWidth="1"/>
    <col min="9965" max="9965" width="21.7109375" style="202" customWidth="1"/>
    <col min="9966" max="9966" width="22.42578125" style="202" customWidth="1"/>
    <col min="9967" max="9968" width="20.85546875" style="202" customWidth="1"/>
    <col min="9969" max="9969" width="19.28515625" style="202" customWidth="1"/>
    <col min="9970" max="9970" width="21" style="202" customWidth="1"/>
    <col min="9971" max="10206" width="9.140625" style="202"/>
    <col min="10207" max="10207" width="47.7109375" style="202" customWidth="1"/>
    <col min="10208" max="10208" width="6.5703125" style="202" customWidth="1"/>
    <col min="10209" max="10209" width="20.5703125" style="202" customWidth="1"/>
    <col min="10210" max="10219" width="0" style="202" hidden="1" customWidth="1"/>
    <col min="10220" max="10220" width="21.85546875" style="202" customWidth="1"/>
    <col min="10221" max="10221" width="21.7109375" style="202" customWidth="1"/>
    <col min="10222" max="10222" width="22.42578125" style="202" customWidth="1"/>
    <col min="10223" max="10224" width="20.85546875" style="202" customWidth="1"/>
    <col min="10225" max="10225" width="19.28515625" style="202" customWidth="1"/>
    <col min="10226" max="10226" width="21" style="202" customWidth="1"/>
    <col min="10227" max="10462" width="9.140625" style="202"/>
    <col min="10463" max="10463" width="47.7109375" style="202" customWidth="1"/>
    <col min="10464" max="10464" width="6.5703125" style="202" customWidth="1"/>
    <col min="10465" max="10465" width="20.5703125" style="202" customWidth="1"/>
    <col min="10466" max="10475" width="0" style="202" hidden="1" customWidth="1"/>
    <col min="10476" max="10476" width="21.85546875" style="202" customWidth="1"/>
    <col min="10477" max="10477" width="21.7109375" style="202" customWidth="1"/>
    <col min="10478" max="10478" width="22.42578125" style="202" customWidth="1"/>
    <col min="10479" max="10480" width="20.85546875" style="202" customWidth="1"/>
    <col min="10481" max="10481" width="19.28515625" style="202" customWidth="1"/>
    <col min="10482" max="10482" width="21" style="202" customWidth="1"/>
    <col min="10483" max="10718" width="9.140625" style="202"/>
    <col min="10719" max="10719" width="47.7109375" style="202" customWidth="1"/>
    <col min="10720" max="10720" width="6.5703125" style="202" customWidth="1"/>
    <col min="10721" max="10721" width="20.5703125" style="202" customWidth="1"/>
    <col min="10722" max="10731" width="0" style="202" hidden="1" customWidth="1"/>
    <col min="10732" max="10732" width="21.85546875" style="202" customWidth="1"/>
    <col min="10733" max="10733" width="21.7109375" style="202" customWidth="1"/>
    <col min="10734" max="10734" width="22.42578125" style="202" customWidth="1"/>
    <col min="10735" max="10736" width="20.85546875" style="202" customWidth="1"/>
    <col min="10737" max="10737" width="19.28515625" style="202" customWidth="1"/>
    <col min="10738" max="10738" width="21" style="202" customWidth="1"/>
    <col min="10739" max="10974" width="9.140625" style="202"/>
    <col min="10975" max="10975" width="47.7109375" style="202" customWidth="1"/>
    <col min="10976" max="10976" width="6.5703125" style="202" customWidth="1"/>
    <col min="10977" max="10977" width="20.5703125" style="202" customWidth="1"/>
    <col min="10978" max="10987" width="0" style="202" hidden="1" customWidth="1"/>
    <col min="10988" max="10988" width="21.85546875" style="202" customWidth="1"/>
    <col min="10989" max="10989" width="21.7109375" style="202" customWidth="1"/>
    <col min="10990" max="10990" width="22.42578125" style="202" customWidth="1"/>
    <col min="10991" max="10992" width="20.85546875" style="202" customWidth="1"/>
    <col min="10993" max="10993" width="19.28515625" style="202" customWidth="1"/>
    <col min="10994" max="10994" width="21" style="202" customWidth="1"/>
    <col min="10995" max="11230" width="9.140625" style="202"/>
    <col min="11231" max="11231" width="47.7109375" style="202" customWidth="1"/>
    <col min="11232" max="11232" width="6.5703125" style="202" customWidth="1"/>
    <col min="11233" max="11233" width="20.5703125" style="202" customWidth="1"/>
    <col min="11234" max="11243" width="0" style="202" hidden="1" customWidth="1"/>
    <col min="11244" max="11244" width="21.85546875" style="202" customWidth="1"/>
    <col min="11245" max="11245" width="21.7109375" style="202" customWidth="1"/>
    <col min="11246" max="11246" width="22.42578125" style="202" customWidth="1"/>
    <col min="11247" max="11248" width="20.85546875" style="202" customWidth="1"/>
    <col min="11249" max="11249" width="19.28515625" style="202" customWidth="1"/>
    <col min="11250" max="11250" width="21" style="202" customWidth="1"/>
    <col min="11251" max="11486" width="9.140625" style="202"/>
    <col min="11487" max="11487" width="47.7109375" style="202" customWidth="1"/>
    <col min="11488" max="11488" width="6.5703125" style="202" customWidth="1"/>
    <col min="11489" max="11489" width="20.5703125" style="202" customWidth="1"/>
    <col min="11490" max="11499" width="0" style="202" hidden="1" customWidth="1"/>
    <col min="11500" max="11500" width="21.85546875" style="202" customWidth="1"/>
    <col min="11501" max="11501" width="21.7109375" style="202" customWidth="1"/>
    <col min="11502" max="11502" width="22.42578125" style="202" customWidth="1"/>
    <col min="11503" max="11504" width="20.85546875" style="202" customWidth="1"/>
    <col min="11505" max="11505" width="19.28515625" style="202" customWidth="1"/>
    <col min="11506" max="11506" width="21" style="202" customWidth="1"/>
    <col min="11507" max="11742" width="9.140625" style="202"/>
    <col min="11743" max="11743" width="47.7109375" style="202" customWidth="1"/>
    <col min="11744" max="11744" width="6.5703125" style="202" customWidth="1"/>
    <col min="11745" max="11745" width="20.5703125" style="202" customWidth="1"/>
    <col min="11746" max="11755" width="0" style="202" hidden="1" customWidth="1"/>
    <col min="11756" max="11756" width="21.85546875" style="202" customWidth="1"/>
    <col min="11757" max="11757" width="21.7109375" style="202" customWidth="1"/>
    <col min="11758" max="11758" width="22.42578125" style="202" customWidth="1"/>
    <col min="11759" max="11760" width="20.85546875" style="202" customWidth="1"/>
    <col min="11761" max="11761" width="19.28515625" style="202" customWidth="1"/>
    <col min="11762" max="11762" width="21" style="202" customWidth="1"/>
    <col min="11763" max="11998" width="9.140625" style="202"/>
    <col min="11999" max="11999" width="47.7109375" style="202" customWidth="1"/>
    <col min="12000" max="12000" width="6.5703125" style="202" customWidth="1"/>
    <col min="12001" max="12001" width="20.5703125" style="202" customWidth="1"/>
    <col min="12002" max="12011" width="0" style="202" hidden="1" customWidth="1"/>
    <col min="12012" max="12012" width="21.85546875" style="202" customWidth="1"/>
    <col min="12013" max="12013" width="21.7109375" style="202" customWidth="1"/>
    <col min="12014" max="12014" width="22.42578125" style="202" customWidth="1"/>
    <col min="12015" max="12016" width="20.85546875" style="202" customWidth="1"/>
    <col min="12017" max="12017" width="19.28515625" style="202" customWidth="1"/>
    <col min="12018" max="12018" width="21" style="202" customWidth="1"/>
    <col min="12019" max="12254" width="9.140625" style="202"/>
    <col min="12255" max="12255" width="47.7109375" style="202" customWidth="1"/>
    <col min="12256" max="12256" width="6.5703125" style="202" customWidth="1"/>
    <col min="12257" max="12257" width="20.5703125" style="202" customWidth="1"/>
    <col min="12258" max="12267" width="0" style="202" hidden="1" customWidth="1"/>
    <col min="12268" max="12268" width="21.85546875" style="202" customWidth="1"/>
    <col min="12269" max="12269" width="21.7109375" style="202" customWidth="1"/>
    <col min="12270" max="12270" width="22.42578125" style="202" customWidth="1"/>
    <col min="12271" max="12272" width="20.85546875" style="202" customWidth="1"/>
    <col min="12273" max="12273" width="19.28515625" style="202" customWidth="1"/>
    <col min="12274" max="12274" width="21" style="202" customWidth="1"/>
    <col min="12275" max="12510" width="9.140625" style="202"/>
    <col min="12511" max="12511" width="47.7109375" style="202" customWidth="1"/>
    <col min="12512" max="12512" width="6.5703125" style="202" customWidth="1"/>
    <col min="12513" max="12513" width="20.5703125" style="202" customWidth="1"/>
    <col min="12514" max="12523" width="0" style="202" hidden="1" customWidth="1"/>
    <col min="12524" max="12524" width="21.85546875" style="202" customWidth="1"/>
    <col min="12525" max="12525" width="21.7109375" style="202" customWidth="1"/>
    <col min="12526" max="12526" width="22.42578125" style="202" customWidth="1"/>
    <col min="12527" max="12528" width="20.85546875" style="202" customWidth="1"/>
    <col min="12529" max="12529" width="19.28515625" style="202" customWidth="1"/>
    <col min="12530" max="12530" width="21" style="202" customWidth="1"/>
    <col min="12531" max="12766" width="9.140625" style="202"/>
    <col min="12767" max="12767" width="47.7109375" style="202" customWidth="1"/>
    <col min="12768" max="12768" width="6.5703125" style="202" customWidth="1"/>
    <col min="12769" max="12769" width="20.5703125" style="202" customWidth="1"/>
    <col min="12770" max="12779" width="0" style="202" hidden="1" customWidth="1"/>
    <col min="12780" max="12780" width="21.85546875" style="202" customWidth="1"/>
    <col min="12781" max="12781" width="21.7109375" style="202" customWidth="1"/>
    <col min="12782" max="12782" width="22.42578125" style="202" customWidth="1"/>
    <col min="12783" max="12784" width="20.85546875" style="202" customWidth="1"/>
    <col min="12785" max="12785" width="19.28515625" style="202" customWidth="1"/>
    <col min="12786" max="12786" width="21" style="202" customWidth="1"/>
    <col min="12787" max="13022" width="9.140625" style="202"/>
    <col min="13023" max="13023" width="47.7109375" style="202" customWidth="1"/>
    <col min="13024" max="13024" width="6.5703125" style="202" customWidth="1"/>
    <col min="13025" max="13025" width="20.5703125" style="202" customWidth="1"/>
    <col min="13026" max="13035" width="0" style="202" hidden="1" customWidth="1"/>
    <col min="13036" max="13036" width="21.85546875" style="202" customWidth="1"/>
    <col min="13037" max="13037" width="21.7109375" style="202" customWidth="1"/>
    <col min="13038" max="13038" width="22.42578125" style="202" customWidth="1"/>
    <col min="13039" max="13040" width="20.85546875" style="202" customWidth="1"/>
    <col min="13041" max="13041" width="19.28515625" style="202" customWidth="1"/>
    <col min="13042" max="13042" width="21" style="202" customWidth="1"/>
    <col min="13043" max="13278" width="9.140625" style="202"/>
    <col min="13279" max="13279" width="47.7109375" style="202" customWidth="1"/>
    <col min="13280" max="13280" width="6.5703125" style="202" customWidth="1"/>
    <col min="13281" max="13281" width="20.5703125" style="202" customWidth="1"/>
    <col min="13282" max="13291" width="0" style="202" hidden="1" customWidth="1"/>
    <col min="13292" max="13292" width="21.85546875" style="202" customWidth="1"/>
    <col min="13293" max="13293" width="21.7109375" style="202" customWidth="1"/>
    <col min="13294" max="13294" width="22.42578125" style="202" customWidth="1"/>
    <col min="13295" max="13296" width="20.85546875" style="202" customWidth="1"/>
    <col min="13297" max="13297" width="19.28515625" style="202" customWidth="1"/>
    <col min="13298" max="13298" width="21" style="202" customWidth="1"/>
    <col min="13299" max="13534" width="9.140625" style="202"/>
    <col min="13535" max="13535" width="47.7109375" style="202" customWidth="1"/>
    <col min="13536" max="13536" width="6.5703125" style="202" customWidth="1"/>
    <col min="13537" max="13537" width="20.5703125" style="202" customWidth="1"/>
    <col min="13538" max="13547" width="0" style="202" hidden="1" customWidth="1"/>
    <col min="13548" max="13548" width="21.85546875" style="202" customWidth="1"/>
    <col min="13549" max="13549" width="21.7109375" style="202" customWidth="1"/>
    <col min="13550" max="13550" width="22.42578125" style="202" customWidth="1"/>
    <col min="13551" max="13552" width="20.85546875" style="202" customWidth="1"/>
    <col min="13553" max="13553" width="19.28515625" style="202" customWidth="1"/>
    <col min="13554" max="13554" width="21" style="202" customWidth="1"/>
    <col min="13555" max="13790" width="9.140625" style="202"/>
    <col min="13791" max="13791" width="47.7109375" style="202" customWidth="1"/>
    <col min="13792" max="13792" width="6.5703125" style="202" customWidth="1"/>
    <col min="13793" max="13793" width="20.5703125" style="202" customWidth="1"/>
    <col min="13794" max="13803" width="0" style="202" hidden="1" customWidth="1"/>
    <col min="13804" max="13804" width="21.85546875" style="202" customWidth="1"/>
    <col min="13805" max="13805" width="21.7109375" style="202" customWidth="1"/>
    <col min="13806" max="13806" width="22.42578125" style="202" customWidth="1"/>
    <col min="13807" max="13808" width="20.85546875" style="202" customWidth="1"/>
    <col min="13809" max="13809" width="19.28515625" style="202" customWidth="1"/>
    <col min="13810" max="13810" width="21" style="202" customWidth="1"/>
    <col min="13811" max="14046" width="9.140625" style="202"/>
    <col min="14047" max="14047" width="47.7109375" style="202" customWidth="1"/>
    <col min="14048" max="14048" width="6.5703125" style="202" customWidth="1"/>
    <col min="14049" max="14049" width="20.5703125" style="202" customWidth="1"/>
    <col min="14050" max="14059" width="0" style="202" hidden="1" customWidth="1"/>
    <col min="14060" max="14060" width="21.85546875" style="202" customWidth="1"/>
    <col min="14061" max="14061" width="21.7109375" style="202" customWidth="1"/>
    <col min="14062" max="14062" width="22.42578125" style="202" customWidth="1"/>
    <col min="14063" max="14064" width="20.85546875" style="202" customWidth="1"/>
    <col min="14065" max="14065" width="19.28515625" style="202" customWidth="1"/>
    <col min="14066" max="14066" width="21" style="202" customWidth="1"/>
    <col min="14067" max="14302" width="9.140625" style="202"/>
    <col min="14303" max="14303" width="47.7109375" style="202" customWidth="1"/>
    <col min="14304" max="14304" width="6.5703125" style="202" customWidth="1"/>
    <col min="14305" max="14305" width="20.5703125" style="202" customWidth="1"/>
    <col min="14306" max="14315" width="0" style="202" hidden="1" customWidth="1"/>
    <col min="14316" max="14316" width="21.85546875" style="202" customWidth="1"/>
    <col min="14317" max="14317" width="21.7109375" style="202" customWidth="1"/>
    <col min="14318" max="14318" width="22.42578125" style="202" customWidth="1"/>
    <col min="14319" max="14320" width="20.85546875" style="202" customWidth="1"/>
    <col min="14321" max="14321" width="19.28515625" style="202" customWidth="1"/>
    <col min="14322" max="14322" width="21" style="202" customWidth="1"/>
    <col min="14323" max="14558" width="9.140625" style="202"/>
    <col min="14559" max="14559" width="47.7109375" style="202" customWidth="1"/>
    <col min="14560" max="14560" width="6.5703125" style="202" customWidth="1"/>
    <col min="14561" max="14561" width="20.5703125" style="202" customWidth="1"/>
    <col min="14562" max="14571" width="0" style="202" hidden="1" customWidth="1"/>
    <col min="14572" max="14572" width="21.85546875" style="202" customWidth="1"/>
    <col min="14573" max="14573" width="21.7109375" style="202" customWidth="1"/>
    <col min="14574" max="14574" width="22.42578125" style="202" customWidth="1"/>
    <col min="14575" max="14576" width="20.85546875" style="202" customWidth="1"/>
    <col min="14577" max="14577" width="19.28515625" style="202" customWidth="1"/>
    <col min="14578" max="14578" width="21" style="202" customWidth="1"/>
    <col min="14579" max="14814" width="9.140625" style="202"/>
    <col min="14815" max="14815" width="47.7109375" style="202" customWidth="1"/>
    <col min="14816" max="14816" width="6.5703125" style="202" customWidth="1"/>
    <col min="14817" max="14817" width="20.5703125" style="202" customWidth="1"/>
    <col min="14818" max="14827" width="0" style="202" hidden="1" customWidth="1"/>
    <col min="14828" max="14828" width="21.85546875" style="202" customWidth="1"/>
    <col min="14829" max="14829" width="21.7109375" style="202" customWidth="1"/>
    <col min="14830" max="14830" width="22.42578125" style="202" customWidth="1"/>
    <col min="14831" max="14832" width="20.85546875" style="202" customWidth="1"/>
    <col min="14833" max="14833" width="19.28515625" style="202" customWidth="1"/>
    <col min="14834" max="14834" width="21" style="202" customWidth="1"/>
    <col min="14835" max="15070" width="9.140625" style="202"/>
    <col min="15071" max="15071" width="47.7109375" style="202" customWidth="1"/>
    <col min="15072" max="15072" width="6.5703125" style="202" customWidth="1"/>
    <col min="15073" max="15073" width="20.5703125" style="202" customWidth="1"/>
    <col min="15074" max="15083" width="0" style="202" hidden="1" customWidth="1"/>
    <col min="15084" max="15084" width="21.85546875" style="202" customWidth="1"/>
    <col min="15085" max="15085" width="21.7109375" style="202" customWidth="1"/>
    <col min="15086" max="15086" width="22.42578125" style="202" customWidth="1"/>
    <col min="15087" max="15088" width="20.85546875" style="202" customWidth="1"/>
    <col min="15089" max="15089" width="19.28515625" style="202" customWidth="1"/>
    <col min="15090" max="15090" width="21" style="202" customWidth="1"/>
    <col min="15091" max="15326" width="9.140625" style="202"/>
    <col min="15327" max="15327" width="47.7109375" style="202" customWidth="1"/>
    <col min="15328" max="15328" width="6.5703125" style="202" customWidth="1"/>
    <col min="15329" max="15329" width="20.5703125" style="202" customWidth="1"/>
    <col min="15330" max="15339" width="0" style="202" hidden="1" customWidth="1"/>
    <col min="15340" max="15340" width="21.85546875" style="202" customWidth="1"/>
    <col min="15341" max="15341" width="21.7109375" style="202" customWidth="1"/>
    <col min="15342" max="15342" width="22.42578125" style="202" customWidth="1"/>
    <col min="15343" max="15344" width="20.85546875" style="202" customWidth="1"/>
    <col min="15345" max="15345" width="19.28515625" style="202" customWidth="1"/>
    <col min="15346" max="15346" width="21" style="202" customWidth="1"/>
    <col min="15347" max="15582" width="9.140625" style="202"/>
    <col min="15583" max="15583" width="47.7109375" style="202" customWidth="1"/>
    <col min="15584" max="15584" width="6.5703125" style="202" customWidth="1"/>
    <col min="15585" max="15585" width="20.5703125" style="202" customWidth="1"/>
    <col min="15586" max="15595" width="0" style="202" hidden="1" customWidth="1"/>
    <col min="15596" max="15596" width="21.85546875" style="202" customWidth="1"/>
    <col min="15597" max="15597" width="21.7109375" style="202" customWidth="1"/>
    <col min="15598" max="15598" width="22.42578125" style="202" customWidth="1"/>
    <col min="15599" max="15600" width="20.85546875" style="202" customWidth="1"/>
    <col min="15601" max="15601" width="19.28515625" style="202" customWidth="1"/>
    <col min="15602" max="15602" width="21" style="202" customWidth="1"/>
    <col min="15603" max="15838" width="9.140625" style="202"/>
    <col min="15839" max="15839" width="47.7109375" style="202" customWidth="1"/>
    <col min="15840" max="15840" width="6.5703125" style="202" customWidth="1"/>
    <col min="15841" max="15841" width="20.5703125" style="202" customWidth="1"/>
    <col min="15842" max="15851" width="0" style="202" hidden="1" customWidth="1"/>
    <col min="15852" max="15852" width="21.85546875" style="202" customWidth="1"/>
    <col min="15853" max="15853" width="21.7109375" style="202" customWidth="1"/>
    <col min="15854" max="15854" width="22.42578125" style="202" customWidth="1"/>
    <col min="15855" max="15856" width="20.85546875" style="202" customWidth="1"/>
    <col min="15857" max="15857" width="19.28515625" style="202" customWidth="1"/>
    <col min="15858" max="15858" width="21" style="202" customWidth="1"/>
    <col min="15859" max="16094" width="9.140625" style="202"/>
    <col min="16095" max="16095" width="47.7109375" style="202" customWidth="1"/>
    <col min="16096" max="16096" width="6.5703125" style="202" customWidth="1"/>
    <col min="16097" max="16097" width="20.5703125" style="202" customWidth="1"/>
    <col min="16098" max="16107" width="0" style="202" hidden="1" customWidth="1"/>
    <col min="16108" max="16108" width="21.85546875" style="202" customWidth="1"/>
    <col min="16109" max="16109" width="21.7109375" style="202" customWidth="1"/>
    <col min="16110" max="16110" width="22.42578125" style="202" customWidth="1"/>
    <col min="16111" max="16112" width="20.85546875" style="202" customWidth="1"/>
    <col min="16113" max="16113" width="19.28515625" style="202" customWidth="1"/>
    <col min="16114" max="16114" width="21" style="202" customWidth="1"/>
    <col min="16115" max="16384" width="9.140625" style="202"/>
  </cols>
  <sheetData>
    <row r="1" spans="2:12" x14ac:dyDescent="0.2">
      <c r="L1" s="185" t="s">
        <v>621</v>
      </c>
    </row>
    <row r="2" spans="2:12" ht="23.25" customHeight="1" x14ac:dyDescent="0.2">
      <c r="B2" s="1334" t="s">
        <v>622</v>
      </c>
      <c r="C2" s="1334"/>
      <c r="D2" s="1334"/>
      <c r="E2" s="1334"/>
      <c r="F2" s="1334"/>
      <c r="G2" s="1334"/>
      <c r="H2" s="1334"/>
      <c r="I2" s="1334"/>
      <c r="J2" s="1334"/>
      <c r="K2" s="1334"/>
      <c r="L2" s="1334"/>
    </row>
    <row r="3" spans="2:12" x14ac:dyDescent="0.2"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805" t="s">
        <v>2</v>
      </c>
    </row>
    <row r="4" spans="2:12" x14ac:dyDescent="0.2">
      <c r="B4" s="187"/>
      <c r="C4" s="187"/>
      <c r="D4" s="187"/>
      <c r="E4" s="187"/>
      <c r="F4" s="187"/>
      <c r="G4" s="187" t="s">
        <v>354</v>
      </c>
      <c r="H4" s="187"/>
      <c r="I4" s="187"/>
      <c r="J4" s="187"/>
      <c r="K4" s="460" t="s">
        <v>188</v>
      </c>
      <c r="L4" s="98" t="s">
        <v>189</v>
      </c>
    </row>
    <row r="5" spans="2:12" ht="20.25" customHeight="1" x14ac:dyDescent="0.2">
      <c r="B5" s="187"/>
      <c r="C5" s="187"/>
      <c r="D5" s="187"/>
      <c r="E5" s="187"/>
      <c r="F5" s="187"/>
      <c r="G5" s="187"/>
      <c r="H5" s="187"/>
      <c r="I5" s="187"/>
      <c r="J5" s="463"/>
      <c r="K5" s="742" t="s">
        <v>190</v>
      </c>
      <c r="L5" s="462" t="s">
        <v>191</v>
      </c>
    </row>
    <row r="6" spans="2:12" x14ac:dyDescent="0.2">
      <c r="B6" s="187"/>
      <c r="C6" s="1157" t="s">
        <v>552</v>
      </c>
      <c r="D6" s="1157"/>
      <c r="E6" s="1157"/>
      <c r="F6" s="1157"/>
      <c r="G6" s="1157"/>
      <c r="H6" s="1157"/>
      <c r="I6" s="1157"/>
      <c r="J6" s="1157"/>
      <c r="K6" s="460" t="s">
        <v>5</v>
      </c>
      <c r="L6" s="462">
        <v>2107004210</v>
      </c>
    </row>
    <row r="7" spans="2:12" x14ac:dyDescent="0.2">
      <c r="B7" s="187" t="s">
        <v>192</v>
      </c>
      <c r="C7" s="1156"/>
      <c r="D7" s="1156"/>
      <c r="E7" s="1156"/>
      <c r="F7" s="1156"/>
      <c r="G7" s="1156"/>
      <c r="H7" s="1156"/>
      <c r="I7" s="1156"/>
      <c r="J7" s="1156"/>
      <c r="K7" s="460" t="s">
        <v>9</v>
      </c>
      <c r="L7" s="195">
        <v>210701001</v>
      </c>
    </row>
    <row r="8" spans="2:12" ht="12.75" customHeight="1" x14ac:dyDescent="0.2">
      <c r="B8" s="1157" t="s">
        <v>193</v>
      </c>
      <c r="C8" s="463"/>
      <c r="D8" s="463"/>
      <c r="E8" s="463"/>
      <c r="F8" s="463"/>
      <c r="G8" s="463"/>
      <c r="H8" s="463"/>
      <c r="I8" s="463"/>
      <c r="J8" s="463"/>
      <c r="K8" s="1158" t="s">
        <v>194</v>
      </c>
      <c r="L8" s="806"/>
    </row>
    <row r="9" spans="2:12" x14ac:dyDescent="0.2">
      <c r="B9" s="1157"/>
      <c r="C9" s="1156" t="s">
        <v>11</v>
      </c>
      <c r="D9" s="1156"/>
      <c r="E9" s="1156"/>
      <c r="F9" s="1156"/>
      <c r="G9" s="1156"/>
      <c r="H9" s="1156"/>
      <c r="I9" s="1156"/>
      <c r="J9" s="1156"/>
      <c r="K9" s="1158"/>
      <c r="L9" s="275">
        <v>870</v>
      </c>
    </row>
    <row r="10" spans="2:12" x14ac:dyDescent="0.2">
      <c r="B10" s="187" t="s">
        <v>13</v>
      </c>
      <c r="C10" s="465" t="s">
        <v>501</v>
      </c>
      <c r="D10" s="465"/>
      <c r="E10" s="465"/>
      <c r="F10" s="465"/>
      <c r="G10" s="465"/>
      <c r="H10" s="465"/>
      <c r="I10" s="465"/>
      <c r="J10" s="465"/>
      <c r="K10" s="460" t="s">
        <v>195</v>
      </c>
      <c r="L10" s="464">
        <v>97519000</v>
      </c>
    </row>
    <row r="11" spans="2:12" x14ac:dyDescent="0.2">
      <c r="B11" s="187" t="s">
        <v>196</v>
      </c>
      <c r="C11" s="187"/>
      <c r="D11" s="187"/>
      <c r="E11" s="187"/>
      <c r="F11" s="187"/>
      <c r="G11" s="187"/>
      <c r="H11" s="187"/>
      <c r="I11" s="187"/>
      <c r="J11" s="187"/>
      <c r="K11" s="460"/>
      <c r="L11" s="466"/>
    </row>
    <row r="12" spans="2:12" ht="20.25" customHeight="1" x14ac:dyDescent="0.2">
      <c r="B12" s="985" t="s">
        <v>623</v>
      </c>
      <c r="C12" s="985"/>
      <c r="D12" s="985"/>
      <c r="E12" s="985"/>
      <c r="F12" s="985"/>
      <c r="G12" s="985"/>
      <c r="H12" s="985"/>
      <c r="I12" s="985"/>
      <c r="J12" s="985"/>
      <c r="K12" s="985"/>
      <c r="L12" s="985"/>
    </row>
    <row r="13" spans="2:12" ht="7.5" customHeight="1" x14ac:dyDescent="0.2"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</row>
    <row r="14" spans="2:12" ht="15.75" customHeight="1" x14ac:dyDescent="0.2">
      <c r="B14" s="1149" t="s">
        <v>20</v>
      </c>
      <c r="C14" s="1033"/>
      <c r="D14" s="1039" t="s">
        <v>200</v>
      </c>
      <c r="E14" s="1290" t="s">
        <v>624</v>
      </c>
      <c r="F14" s="1291"/>
      <c r="G14" s="1291"/>
      <c r="H14" s="1291"/>
      <c r="I14" s="1291"/>
      <c r="J14" s="1291"/>
      <c r="K14" s="1291"/>
      <c r="L14" s="1292"/>
    </row>
    <row r="15" spans="2:12" ht="15" customHeight="1" x14ac:dyDescent="0.2">
      <c r="B15" s="1363"/>
      <c r="C15" s="1034"/>
      <c r="D15" s="1039"/>
      <c r="E15" s="1039" t="s">
        <v>206</v>
      </c>
      <c r="F15" s="1039"/>
      <c r="G15" s="1039" t="s">
        <v>625</v>
      </c>
      <c r="H15" s="1039"/>
      <c r="I15" s="1039"/>
      <c r="J15" s="1039"/>
      <c r="K15" s="1039"/>
      <c r="L15" s="1364"/>
    </row>
    <row r="16" spans="2:12" ht="15.75" customHeight="1" x14ac:dyDescent="0.2">
      <c r="B16" s="1363"/>
      <c r="C16" s="1034"/>
      <c r="D16" s="1039"/>
      <c r="E16" s="1039"/>
      <c r="F16" s="1039"/>
      <c r="G16" s="1039" t="s">
        <v>626</v>
      </c>
      <c r="H16" s="1039"/>
      <c r="I16" s="1039" t="s">
        <v>627</v>
      </c>
      <c r="J16" s="1039"/>
      <c r="K16" s="1039" t="s">
        <v>628</v>
      </c>
      <c r="L16" s="1364"/>
    </row>
    <row r="17" spans="2:12" ht="15.75" customHeight="1" x14ac:dyDescent="0.2">
      <c r="B17" s="1150"/>
      <c r="C17" s="1035"/>
      <c r="D17" s="1039"/>
      <c r="E17" s="309" t="s">
        <v>629</v>
      </c>
      <c r="F17" s="309" t="s">
        <v>630</v>
      </c>
      <c r="G17" s="309" t="s">
        <v>629</v>
      </c>
      <c r="H17" s="309" t="s">
        <v>630</v>
      </c>
      <c r="I17" s="309" t="s">
        <v>629</v>
      </c>
      <c r="J17" s="309" t="s">
        <v>630</v>
      </c>
      <c r="K17" s="309" t="s">
        <v>629</v>
      </c>
      <c r="L17" s="807" t="s">
        <v>630</v>
      </c>
    </row>
    <row r="18" spans="2:12" s="750" customFormat="1" ht="11.25" x14ac:dyDescent="0.2">
      <c r="B18" s="1357">
        <v>1</v>
      </c>
      <c r="C18" s="1358"/>
      <c r="D18" s="808">
        <v>2</v>
      </c>
      <c r="E18" s="808">
        <v>3</v>
      </c>
      <c r="F18" s="808">
        <v>4</v>
      </c>
      <c r="G18" s="808">
        <v>5</v>
      </c>
      <c r="H18" s="808">
        <v>6</v>
      </c>
      <c r="I18" s="808">
        <v>7</v>
      </c>
      <c r="J18" s="808">
        <v>8</v>
      </c>
      <c r="K18" s="808">
        <v>9</v>
      </c>
      <c r="L18" s="809">
        <v>10</v>
      </c>
    </row>
    <row r="19" spans="2:12" x14ac:dyDescent="0.2">
      <c r="B19" s="1359" t="s">
        <v>631</v>
      </c>
      <c r="C19" s="1360"/>
      <c r="D19" s="811">
        <v>1000</v>
      </c>
      <c r="E19" s="812">
        <f t="shared" ref="E19:E62" si="0">G19+I19+K19</f>
        <v>1</v>
      </c>
      <c r="F19" s="812">
        <f t="shared" ref="F19:F62" si="1">H19+J19+L19</f>
        <v>1</v>
      </c>
      <c r="G19" s="812">
        <f>G20+G29+G30+G31+G32+G33+G34+G35+G36</f>
        <v>1</v>
      </c>
      <c r="H19" s="812">
        <f>H20+H29+H30+H31+H32+H33+H34+H35+H36</f>
        <v>1</v>
      </c>
      <c r="I19" s="812"/>
      <c r="J19" s="812"/>
      <c r="K19" s="812"/>
      <c r="L19" s="813"/>
    </row>
    <row r="20" spans="2:12" ht="30" customHeight="1" x14ac:dyDescent="0.2">
      <c r="B20" s="1361" t="s">
        <v>632</v>
      </c>
      <c r="C20" s="1362"/>
      <c r="D20" s="284">
        <v>1100</v>
      </c>
      <c r="E20" s="814">
        <f t="shared" si="0"/>
        <v>1</v>
      </c>
      <c r="F20" s="814">
        <f t="shared" si="1"/>
        <v>1</v>
      </c>
      <c r="G20" s="814">
        <f>G21+G22+G23+G24+G25+G26+G27+G28</f>
        <v>1</v>
      </c>
      <c r="H20" s="814">
        <f>H21+H22+H23+H24+H25+H26+H27+H28</f>
        <v>1</v>
      </c>
      <c r="I20" s="814"/>
      <c r="J20" s="814"/>
      <c r="K20" s="814"/>
      <c r="L20" s="815"/>
    </row>
    <row r="21" spans="2:12" ht="42" customHeight="1" x14ac:dyDescent="0.2">
      <c r="B21" s="1349" t="s">
        <v>633</v>
      </c>
      <c r="C21" s="1350"/>
      <c r="D21" s="284">
        <v>1101</v>
      </c>
      <c r="E21" s="814"/>
      <c r="F21" s="814"/>
      <c r="G21" s="816"/>
      <c r="H21" s="816"/>
      <c r="I21" s="816"/>
      <c r="J21" s="816"/>
      <c r="K21" s="816"/>
      <c r="L21" s="817"/>
    </row>
    <row r="22" spans="2:12" ht="28.5" customHeight="1" x14ac:dyDescent="0.2">
      <c r="B22" s="1349" t="s">
        <v>634</v>
      </c>
      <c r="C22" s="1350"/>
      <c r="D22" s="284">
        <v>1102</v>
      </c>
      <c r="E22" s="814">
        <f t="shared" si="0"/>
        <v>1</v>
      </c>
      <c r="F22" s="814">
        <f t="shared" si="1"/>
        <v>1</v>
      </c>
      <c r="G22" s="816">
        <v>1</v>
      </c>
      <c r="H22" s="816">
        <v>1</v>
      </c>
      <c r="I22" s="816"/>
      <c r="J22" s="816"/>
      <c r="K22" s="816"/>
      <c r="L22" s="817"/>
    </row>
    <row r="23" spans="2:12" ht="39" customHeight="1" x14ac:dyDescent="0.2">
      <c r="B23" s="1349" t="s">
        <v>635</v>
      </c>
      <c r="C23" s="1350"/>
      <c r="D23" s="284">
        <v>1103</v>
      </c>
      <c r="E23" s="814"/>
      <c r="F23" s="814"/>
      <c r="G23" s="816"/>
      <c r="H23" s="816"/>
      <c r="I23" s="816"/>
      <c r="J23" s="816"/>
      <c r="K23" s="816"/>
      <c r="L23" s="817"/>
    </row>
    <row r="24" spans="2:12" ht="39" customHeight="1" x14ac:dyDescent="0.2">
      <c r="B24" s="1349" t="s">
        <v>636</v>
      </c>
      <c r="C24" s="1350"/>
      <c r="D24" s="284">
        <v>1104</v>
      </c>
      <c r="E24" s="814"/>
      <c r="F24" s="814"/>
      <c r="G24" s="816"/>
      <c r="H24" s="816"/>
      <c r="I24" s="816"/>
      <c r="J24" s="816"/>
      <c r="K24" s="816"/>
      <c r="L24" s="817"/>
    </row>
    <row r="25" spans="2:12" ht="38.25" customHeight="1" x14ac:dyDescent="0.2">
      <c r="B25" s="1349" t="s">
        <v>637</v>
      </c>
      <c r="C25" s="1350"/>
      <c r="D25" s="284">
        <v>1105</v>
      </c>
      <c r="E25" s="814"/>
      <c r="F25" s="814"/>
      <c r="G25" s="816"/>
      <c r="H25" s="816"/>
      <c r="I25" s="816"/>
      <c r="J25" s="816"/>
      <c r="K25" s="816"/>
      <c r="L25" s="817"/>
    </row>
    <row r="26" spans="2:12" ht="39.75" customHeight="1" x14ac:dyDescent="0.2">
      <c r="B26" s="1349" t="s">
        <v>638</v>
      </c>
      <c r="C26" s="1350"/>
      <c r="D26" s="284">
        <v>1106</v>
      </c>
      <c r="E26" s="814"/>
      <c r="F26" s="814"/>
      <c r="G26" s="816"/>
      <c r="H26" s="816"/>
      <c r="I26" s="816"/>
      <c r="J26" s="816"/>
      <c r="K26" s="816"/>
      <c r="L26" s="817"/>
    </row>
    <row r="27" spans="2:12" ht="27.75" customHeight="1" x14ac:dyDescent="0.2">
      <c r="B27" s="1349" t="s">
        <v>639</v>
      </c>
      <c r="C27" s="1350"/>
      <c r="D27" s="284">
        <v>1107</v>
      </c>
      <c r="E27" s="814"/>
      <c r="F27" s="814"/>
      <c r="G27" s="816"/>
      <c r="H27" s="816"/>
      <c r="I27" s="816"/>
      <c r="J27" s="816"/>
      <c r="K27" s="816"/>
      <c r="L27" s="817"/>
    </row>
    <row r="28" spans="2:12" ht="15.75" customHeight="1" x14ac:dyDescent="0.2">
      <c r="B28" s="1349" t="s">
        <v>640</v>
      </c>
      <c r="C28" s="1350"/>
      <c r="D28" s="284">
        <v>1108</v>
      </c>
      <c r="E28" s="814"/>
      <c r="F28" s="814"/>
      <c r="G28" s="816"/>
      <c r="H28" s="816"/>
      <c r="I28" s="816"/>
      <c r="J28" s="816"/>
      <c r="K28" s="816"/>
      <c r="L28" s="817"/>
    </row>
    <row r="29" spans="2:12" x14ac:dyDescent="0.2">
      <c r="B29" s="1346" t="s">
        <v>641</v>
      </c>
      <c r="C29" s="1347"/>
      <c r="D29" s="284">
        <v>1200</v>
      </c>
      <c r="E29" s="814"/>
      <c r="F29" s="814"/>
      <c r="G29" s="816"/>
      <c r="H29" s="816"/>
      <c r="I29" s="816"/>
      <c r="J29" s="816"/>
      <c r="K29" s="816"/>
      <c r="L29" s="817"/>
    </row>
    <row r="30" spans="2:12" x14ac:dyDescent="0.2">
      <c r="B30" s="1346" t="s">
        <v>642</v>
      </c>
      <c r="C30" s="1347"/>
      <c r="D30" s="284">
        <v>1300</v>
      </c>
      <c r="E30" s="814"/>
      <c r="F30" s="814"/>
      <c r="G30" s="816"/>
      <c r="H30" s="816"/>
      <c r="I30" s="816"/>
      <c r="J30" s="816"/>
      <c r="K30" s="816"/>
      <c r="L30" s="817"/>
    </row>
    <row r="31" spans="2:12" ht="48.75" customHeight="1" x14ac:dyDescent="0.2">
      <c r="B31" s="1346" t="s">
        <v>643</v>
      </c>
      <c r="C31" s="1347"/>
      <c r="D31" s="284">
        <v>1400</v>
      </c>
      <c r="E31" s="814"/>
      <c r="F31" s="814"/>
      <c r="G31" s="816"/>
      <c r="H31" s="816"/>
      <c r="I31" s="816"/>
      <c r="J31" s="816"/>
      <c r="K31" s="816"/>
      <c r="L31" s="817"/>
    </row>
    <row r="32" spans="2:12" x14ac:dyDescent="0.2">
      <c r="B32" s="1346" t="s">
        <v>644</v>
      </c>
      <c r="C32" s="1347"/>
      <c r="D32" s="284">
        <v>1500</v>
      </c>
      <c r="E32" s="814"/>
      <c r="F32" s="814"/>
      <c r="G32" s="816"/>
      <c r="H32" s="816"/>
      <c r="I32" s="816"/>
      <c r="J32" s="816"/>
      <c r="K32" s="816"/>
      <c r="L32" s="817"/>
    </row>
    <row r="33" spans="2:12" x14ac:dyDescent="0.2">
      <c r="B33" s="1346" t="s">
        <v>645</v>
      </c>
      <c r="C33" s="1347"/>
      <c r="D33" s="284">
        <v>1600</v>
      </c>
      <c r="E33" s="814"/>
      <c r="F33" s="814"/>
      <c r="G33" s="816"/>
      <c r="H33" s="816"/>
      <c r="I33" s="816"/>
      <c r="J33" s="816"/>
      <c r="K33" s="816"/>
      <c r="L33" s="817"/>
    </row>
    <row r="34" spans="2:12" x14ac:dyDescent="0.2">
      <c r="B34" s="1346" t="s">
        <v>646</v>
      </c>
      <c r="C34" s="1347"/>
      <c r="D34" s="284">
        <v>1700</v>
      </c>
      <c r="E34" s="814"/>
      <c r="F34" s="814"/>
      <c r="G34" s="816"/>
      <c r="H34" s="816"/>
      <c r="I34" s="816"/>
      <c r="J34" s="816"/>
      <c r="K34" s="816"/>
      <c r="L34" s="817"/>
    </row>
    <row r="35" spans="2:12" ht="27" customHeight="1" x14ac:dyDescent="0.2">
      <c r="B35" s="1346" t="s">
        <v>647</v>
      </c>
      <c r="C35" s="1347"/>
      <c r="D35" s="284">
        <v>1800</v>
      </c>
      <c r="E35" s="814"/>
      <c r="F35" s="814"/>
      <c r="G35" s="816"/>
      <c r="H35" s="816"/>
      <c r="I35" s="816"/>
      <c r="J35" s="816"/>
      <c r="K35" s="816"/>
      <c r="L35" s="817"/>
    </row>
    <row r="36" spans="2:12" x14ac:dyDescent="0.2">
      <c r="B36" s="1353" t="s">
        <v>648</v>
      </c>
      <c r="C36" s="1354"/>
      <c r="D36" s="284">
        <v>1900</v>
      </c>
      <c r="E36" s="814"/>
      <c r="F36" s="814"/>
      <c r="G36" s="816"/>
      <c r="H36" s="816"/>
      <c r="I36" s="816"/>
      <c r="J36" s="816"/>
      <c r="K36" s="816"/>
      <c r="L36" s="817"/>
    </row>
    <row r="37" spans="2:12" ht="2.25" customHeight="1" x14ac:dyDescent="0.2">
      <c r="B37" s="818"/>
      <c r="C37" s="819"/>
      <c r="D37" s="820"/>
      <c r="E37" s="821"/>
      <c r="F37" s="821"/>
      <c r="G37" s="821"/>
      <c r="H37" s="821"/>
      <c r="I37" s="821"/>
      <c r="J37" s="821"/>
      <c r="K37" s="821"/>
      <c r="L37" s="822"/>
    </row>
    <row r="38" spans="2:12" x14ac:dyDescent="0.2">
      <c r="B38" s="1355" t="s">
        <v>649</v>
      </c>
      <c r="C38" s="1356"/>
      <c r="D38" s="824">
        <v>2000</v>
      </c>
      <c r="E38" s="825"/>
      <c r="F38" s="825"/>
      <c r="G38" s="826"/>
      <c r="H38" s="826"/>
      <c r="I38" s="826"/>
      <c r="J38" s="826"/>
      <c r="K38" s="826"/>
      <c r="L38" s="827"/>
    </row>
    <row r="39" spans="2:12" ht="15" customHeight="1" x14ac:dyDescent="0.2">
      <c r="B39" s="1346" t="s">
        <v>650</v>
      </c>
      <c r="C39" s="1347"/>
      <c r="D39" s="235">
        <v>2100</v>
      </c>
      <c r="E39" s="828"/>
      <c r="F39" s="828"/>
      <c r="G39" s="828"/>
      <c r="H39" s="828"/>
      <c r="I39" s="828"/>
      <c r="J39" s="828"/>
      <c r="K39" s="828"/>
      <c r="L39" s="829"/>
    </row>
    <row r="40" spans="2:12" ht="27" customHeight="1" x14ac:dyDescent="0.2">
      <c r="B40" s="1349" t="s">
        <v>651</v>
      </c>
      <c r="C40" s="1350"/>
      <c r="D40" s="235">
        <v>2101</v>
      </c>
      <c r="E40" s="828"/>
      <c r="F40" s="828"/>
      <c r="G40" s="816"/>
      <c r="H40" s="816"/>
      <c r="I40" s="816"/>
      <c r="J40" s="816"/>
      <c r="K40" s="816"/>
      <c r="L40" s="817"/>
    </row>
    <row r="41" spans="2:12" x14ac:dyDescent="0.2">
      <c r="B41" s="1349" t="s">
        <v>652</v>
      </c>
      <c r="C41" s="1350"/>
      <c r="D41" s="235">
        <v>2102</v>
      </c>
      <c r="E41" s="828"/>
      <c r="F41" s="828"/>
      <c r="G41" s="816"/>
      <c r="H41" s="816"/>
      <c r="I41" s="816"/>
      <c r="J41" s="816"/>
      <c r="K41" s="816"/>
      <c r="L41" s="817"/>
    </row>
    <row r="42" spans="2:12" x14ac:dyDescent="0.2">
      <c r="B42" s="1349" t="s">
        <v>653</v>
      </c>
      <c r="C42" s="1350"/>
      <c r="D42" s="235">
        <v>2103</v>
      </c>
      <c r="E42" s="828"/>
      <c r="F42" s="828"/>
      <c r="G42" s="816"/>
      <c r="H42" s="816"/>
      <c r="I42" s="816"/>
      <c r="J42" s="816"/>
      <c r="K42" s="816"/>
      <c r="L42" s="817"/>
    </row>
    <row r="43" spans="2:12" x14ac:dyDescent="0.2">
      <c r="B43" s="1349" t="s">
        <v>654</v>
      </c>
      <c r="C43" s="1350"/>
      <c r="D43" s="235">
        <v>2104</v>
      </c>
      <c r="E43" s="828"/>
      <c r="F43" s="828"/>
      <c r="G43" s="816"/>
      <c r="H43" s="816"/>
      <c r="I43" s="816"/>
      <c r="J43" s="816"/>
      <c r="K43" s="816"/>
      <c r="L43" s="817"/>
    </row>
    <row r="44" spans="2:12" x14ac:dyDescent="0.2">
      <c r="B44" s="1349" t="s">
        <v>655</v>
      </c>
      <c r="C44" s="1350"/>
      <c r="D44" s="235">
        <v>2105</v>
      </c>
      <c r="E44" s="828"/>
      <c r="F44" s="828"/>
      <c r="G44" s="816"/>
      <c r="H44" s="816"/>
      <c r="I44" s="816"/>
      <c r="J44" s="816"/>
      <c r="K44" s="816"/>
      <c r="L44" s="817"/>
    </row>
    <row r="45" spans="2:12" x14ac:dyDescent="0.2">
      <c r="B45" s="1346" t="s">
        <v>656</v>
      </c>
      <c r="C45" s="1347"/>
      <c r="D45" s="235">
        <v>2200</v>
      </c>
      <c r="E45" s="828"/>
      <c r="F45" s="828"/>
      <c r="G45" s="828"/>
      <c r="H45" s="828"/>
      <c r="I45" s="828"/>
      <c r="J45" s="828"/>
      <c r="K45" s="828"/>
      <c r="L45" s="829"/>
    </row>
    <row r="46" spans="2:12" ht="27.75" customHeight="1" x14ac:dyDescent="0.2">
      <c r="B46" s="1349" t="s">
        <v>657</v>
      </c>
      <c r="C46" s="1350"/>
      <c r="D46" s="235">
        <v>2201</v>
      </c>
      <c r="E46" s="828"/>
      <c r="F46" s="828"/>
      <c r="G46" s="816"/>
      <c r="H46" s="816"/>
      <c r="I46" s="816"/>
      <c r="J46" s="816"/>
      <c r="K46" s="816"/>
      <c r="L46" s="817"/>
    </row>
    <row r="47" spans="2:12" x14ac:dyDescent="0.2">
      <c r="B47" s="1349" t="s">
        <v>658</v>
      </c>
      <c r="C47" s="1350"/>
      <c r="D47" s="235">
        <v>2202</v>
      </c>
      <c r="E47" s="828"/>
      <c r="F47" s="828"/>
      <c r="G47" s="816"/>
      <c r="H47" s="816"/>
      <c r="I47" s="816"/>
      <c r="J47" s="816"/>
      <c r="K47" s="816"/>
      <c r="L47" s="817"/>
    </row>
    <row r="48" spans="2:12" x14ac:dyDescent="0.2">
      <c r="B48" s="1349" t="s">
        <v>659</v>
      </c>
      <c r="C48" s="1350"/>
      <c r="D48" s="235">
        <v>2203</v>
      </c>
      <c r="E48" s="828"/>
      <c r="F48" s="828"/>
      <c r="G48" s="816"/>
      <c r="H48" s="816"/>
      <c r="I48" s="816"/>
      <c r="J48" s="816"/>
      <c r="K48" s="816"/>
      <c r="L48" s="817"/>
    </row>
    <row r="49" spans="2:13" x14ac:dyDescent="0.2">
      <c r="B49" s="1349" t="s">
        <v>660</v>
      </c>
      <c r="C49" s="1350"/>
      <c r="D49" s="235">
        <v>2204</v>
      </c>
      <c r="E49" s="828"/>
      <c r="F49" s="828"/>
      <c r="G49" s="816"/>
      <c r="H49" s="816"/>
      <c r="I49" s="816"/>
      <c r="J49" s="816"/>
      <c r="K49" s="816"/>
      <c r="L49" s="817"/>
    </row>
    <row r="50" spans="2:13" x14ac:dyDescent="0.2">
      <c r="B50" s="1349" t="s">
        <v>661</v>
      </c>
      <c r="C50" s="1350"/>
      <c r="D50" s="235">
        <v>2205</v>
      </c>
      <c r="E50" s="828"/>
      <c r="F50" s="828"/>
      <c r="G50" s="816"/>
      <c r="H50" s="816"/>
      <c r="I50" s="816"/>
      <c r="J50" s="816"/>
      <c r="K50" s="816"/>
      <c r="L50" s="817"/>
    </row>
    <row r="51" spans="2:13" ht="12.75" customHeight="1" x14ac:dyDescent="0.2">
      <c r="B51" s="1349" t="s">
        <v>662</v>
      </c>
      <c r="C51" s="1350"/>
      <c r="D51" s="235">
        <v>2206</v>
      </c>
      <c r="E51" s="828"/>
      <c r="F51" s="828"/>
      <c r="G51" s="816"/>
      <c r="H51" s="816"/>
      <c r="I51" s="816"/>
      <c r="J51" s="816"/>
      <c r="K51" s="816"/>
      <c r="L51" s="817"/>
    </row>
    <row r="52" spans="2:13" x14ac:dyDescent="0.2">
      <c r="B52" s="1351" t="s">
        <v>663</v>
      </c>
      <c r="C52" s="1352"/>
      <c r="D52" s="831">
        <v>3000</v>
      </c>
      <c r="E52" s="825"/>
      <c r="F52" s="825"/>
      <c r="G52" s="825"/>
      <c r="H52" s="825"/>
      <c r="I52" s="825"/>
      <c r="J52" s="825"/>
      <c r="K52" s="825"/>
      <c r="L52" s="832"/>
    </row>
    <row r="53" spans="2:13" x14ac:dyDescent="0.2">
      <c r="B53" s="1346" t="s">
        <v>664</v>
      </c>
      <c r="C53" s="1347"/>
      <c r="D53" s="235">
        <v>3100</v>
      </c>
      <c r="E53" s="828"/>
      <c r="F53" s="828"/>
      <c r="G53" s="828"/>
      <c r="H53" s="828"/>
      <c r="I53" s="828"/>
      <c r="J53" s="828"/>
      <c r="K53" s="828"/>
      <c r="L53" s="833"/>
    </row>
    <row r="54" spans="2:13" x14ac:dyDescent="0.2">
      <c r="B54" s="1346" t="s">
        <v>665</v>
      </c>
      <c r="C54" s="1347"/>
      <c r="D54" s="235">
        <v>3200</v>
      </c>
      <c r="E54" s="828"/>
      <c r="F54" s="828"/>
      <c r="G54" s="828"/>
      <c r="H54" s="828"/>
      <c r="I54" s="828"/>
      <c r="J54" s="828"/>
      <c r="K54" s="828"/>
      <c r="L54" s="833"/>
    </row>
    <row r="55" spans="2:13" x14ac:dyDescent="0.2">
      <c r="B55" s="1346" t="s">
        <v>666</v>
      </c>
      <c r="C55" s="1347"/>
      <c r="D55" s="235">
        <v>3300</v>
      </c>
      <c r="E55" s="828"/>
      <c r="F55" s="828"/>
      <c r="G55" s="828"/>
      <c r="H55" s="828"/>
      <c r="I55" s="828"/>
      <c r="J55" s="828"/>
      <c r="K55" s="828"/>
      <c r="L55" s="833"/>
    </row>
    <row r="56" spans="2:13" x14ac:dyDescent="0.2">
      <c r="B56" s="1346" t="s">
        <v>667</v>
      </c>
      <c r="C56" s="1347"/>
      <c r="D56" s="235">
        <v>3400</v>
      </c>
      <c r="E56" s="828"/>
      <c r="F56" s="828"/>
      <c r="G56" s="828"/>
      <c r="H56" s="828"/>
      <c r="I56" s="828"/>
      <c r="J56" s="828"/>
      <c r="K56" s="828"/>
      <c r="L56" s="833"/>
    </row>
    <row r="57" spans="2:13" x14ac:dyDescent="0.2">
      <c r="B57" s="1346" t="s">
        <v>668</v>
      </c>
      <c r="C57" s="1347"/>
      <c r="D57" s="235">
        <v>3500</v>
      </c>
      <c r="E57" s="828"/>
      <c r="F57" s="828"/>
      <c r="G57" s="828"/>
      <c r="H57" s="828"/>
      <c r="I57" s="828"/>
      <c r="J57" s="828"/>
      <c r="K57" s="828"/>
      <c r="L57" s="833"/>
    </row>
    <row r="58" spans="2:13" x14ac:dyDescent="0.2">
      <c r="B58" s="1346" t="s">
        <v>669</v>
      </c>
      <c r="C58" s="1347"/>
      <c r="D58" s="235">
        <v>3600</v>
      </c>
      <c r="E58" s="828"/>
      <c r="F58" s="828"/>
      <c r="G58" s="828"/>
      <c r="H58" s="828"/>
      <c r="I58" s="828"/>
      <c r="J58" s="828"/>
      <c r="K58" s="828"/>
      <c r="L58" s="833"/>
    </row>
    <row r="59" spans="2:13" x14ac:dyDescent="0.2">
      <c r="B59" s="1346" t="s">
        <v>670</v>
      </c>
      <c r="C59" s="1347"/>
      <c r="D59" s="235">
        <v>3700</v>
      </c>
      <c r="E59" s="828"/>
      <c r="F59" s="828"/>
      <c r="G59" s="828"/>
      <c r="H59" s="828"/>
      <c r="I59" s="828"/>
      <c r="J59" s="828"/>
      <c r="K59" s="828"/>
      <c r="L59" s="833"/>
    </row>
    <row r="60" spans="2:13" ht="14.25" customHeight="1" x14ac:dyDescent="0.2">
      <c r="B60" s="1346" t="s">
        <v>671</v>
      </c>
      <c r="C60" s="1347"/>
      <c r="D60" s="235">
        <v>3800</v>
      </c>
      <c r="E60" s="828"/>
      <c r="F60" s="828"/>
      <c r="G60" s="828"/>
      <c r="H60" s="828"/>
      <c r="I60" s="828"/>
      <c r="J60" s="828"/>
      <c r="K60" s="828"/>
      <c r="L60" s="833"/>
    </row>
    <row r="61" spans="2:13" ht="40.5" customHeight="1" x14ac:dyDescent="0.2">
      <c r="B61" s="1346" t="s">
        <v>672</v>
      </c>
      <c r="C61" s="1347"/>
      <c r="D61" s="235">
        <v>3900</v>
      </c>
      <c r="E61" s="828"/>
      <c r="F61" s="828"/>
      <c r="G61" s="828"/>
      <c r="H61" s="828"/>
      <c r="I61" s="828"/>
      <c r="J61" s="828"/>
      <c r="K61" s="828"/>
      <c r="L61" s="833"/>
    </row>
    <row r="62" spans="2:13" x14ac:dyDescent="0.2">
      <c r="B62" s="978" t="s">
        <v>171</v>
      </c>
      <c r="C62" s="978"/>
      <c r="D62" s="803">
        <v>9000</v>
      </c>
      <c r="E62" s="834">
        <f t="shared" si="0"/>
        <v>1</v>
      </c>
      <c r="F62" s="835">
        <f t="shared" si="1"/>
        <v>1</v>
      </c>
      <c r="G62" s="297">
        <f>G19+G38+G52</f>
        <v>1</v>
      </c>
      <c r="H62" s="297">
        <f>H19+H38+H52</f>
        <v>1</v>
      </c>
      <c r="I62" s="297"/>
      <c r="J62" s="297"/>
      <c r="K62" s="297"/>
      <c r="L62" s="836"/>
    </row>
    <row r="63" spans="2:13" x14ac:dyDescent="0.2">
      <c r="B63" s="837"/>
      <c r="C63" s="837"/>
    </row>
    <row r="64" spans="2:13" ht="18.75" customHeight="1" x14ac:dyDescent="0.2">
      <c r="B64" s="1348" t="s">
        <v>673</v>
      </c>
      <c r="C64" s="1348"/>
      <c r="D64" s="1348"/>
      <c r="E64" s="1348"/>
      <c r="F64" s="1348"/>
      <c r="G64" s="1348"/>
      <c r="H64" s="1348"/>
      <c r="I64" s="1348"/>
      <c r="J64" s="1348"/>
      <c r="K64" s="1348"/>
      <c r="L64" s="1348"/>
      <c r="M64" s="838"/>
    </row>
    <row r="68" spans="2:5" x14ac:dyDescent="0.2">
      <c r="B68" s="966"/>
      <c r="C68" s="966"/>
      <c r="D68" s="966"/>
      <c r="E68" s="966"/>
    </row>
  </sheetData>
  <mergeCells count="60">
    <mergeCell ref="B2:L2"/>
    <mergeCell ref="C6:J7"/>
    <mergeCell ref="B8:B9"/>
    <mergeCell ref="K8:K9"/>
    <mergeCell ref="C9:J9"/>
    <mergeCell ref="B12:L12"/>
    <mergeCell ref="B14:C17"/>
    <mergeCell ref="D14:D17"/>
    <mergeCell ref="E14:L14"/>
    <mergeCell ref="E15:F16"/>
    <mergeCell ref="G15:L15"/>
    <mergeCell ref="G16:H16"/>
    <mergeCell ref="I16:J16"/>
    <mergeCell ref="K16:L16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68:E68"/>
    <mergeCell ref="B59:C59"/>
    <mergeCell ref="B60:C60"/>
    <mergeCell ref="B61:C61"/>
    <mergeCell ref="B62:C62"/>
    <mergeCell ref="B64:L64"/>
  </mergeCells>
  <pageMargins left="0.70078740157480324" right="0.70078740157480324" top="0.75196850393700776" bottom="0.75196850393700776" header="0.3" footer="0.3"/>
  <pageSetup paperSize="9" scale="64" fitToHeight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Z46"/>
  <sheetViews>
    <sheetView showGridLines="0" zoomScale="90" workbookViewId="0">
      <selection activeCell="G39" sqref="G39:U39"/>
    </sheetView>
  </sheetViews>
  <sheetFormatPr defaultColWidth="9.140625" defaultRowHeight="12.75" x14ac:dyDescent="0.2"/>
  <cols>
    <col min="1" max="1" width="1" style="1" customWidth="1"/>
    <col min="2" max="2" width="25.85546875" style="3" customWidth="1"/>
    <col min="3" max="3" width="6" style="4" customWidth="1"/>
    <col min="4" max="4" width="12.42578125" style="3" customWidth="1"/>
    <col min="5" max="5" width="12.28515625" style="3" customWidth="1"/>
    <col min="6" max="6" width="14.42578125" style="3" customWidth="1"/>
    <col min="7" max="7" width="13.42578125" style="3" customWidth="1"/>
    <col min="8" max="8" width="9.7109375" style="1" customWidth="1"/>
    <col min="9" max="9" width="13.140625" style="1" customWidth="1"/>
    <col min="10" max="10" width="11.28515625" style="1" customWidth="1"/>
    <col min="11" max="11" width="10" style="1" customWidth="1"/>
    <col min="12" max="12" width="9.5703125" style="1" customWidth="1"/>
    <col min="13" max="13" width="10" style="1" customWidth="1"/>
    <col min="14" max="14" width="10.28515625" style="1" customWidth="1"/>
    <col min="15" max="15" width="10" style="1" customWidth="1"/>
    <col min="16" max="17" width="11.7109375" style="1" customWidth="1"/>
    <col min="18" max="18" width="10.140625" style="1" customWidth="1"/>
    <col min="19" max="19" width="10" style="1" customWidth="1"/>
    <col min="20" max="20" width="10.42578125" style="1" customWidth="1"/>
    <col min="21" max="21" width="10" style="1" customWidth="1"/>
    <col min="22" max="22" width="9.140625" style="1"/>
    <col min="23" max="26" width="8.85546875" style="47" customWidth="1"/>
    <col min="27" max="16384" width="9.140625" style="1"/>
  </cols>
  <sheetData>
    <row r="1" spans="2:21" x14ac:dyDescent="0.2">
      <c r="B1" s="911" t="s">
        <v>96</v>
      </c>
      <c r="C1" s="911"/>
      <c r="D1" s="911"/>
      <c r="E1" s="911"/>
      <c r="F1" s="911"/>
      <c r="G1" s="911"/>
      <c r="H1" s="911"/>
      <c r="I1" s="911"/>
      <c r="J1" s="911"/>
      <c r="K1" s="911"/>
      <c r="L1" s="911"/>
      <c r="M1" s="911"/>
      <c r="N1" s="911"/>
      <c r="O1" s="911"/>
      <c r="P1" s="911"/>
      <c r="Q1" s="911"/>
      <c r="R1" s="911"/>
      <c r="S1" s="911"/>
      <c r="T1" s="911"/>
      <c r="U1" s="911"/>
    </row>
    <row r="2" spans="2:21" x14ac:dyDescent="0.2">
      <c r="B2" s="48"/>
      <c r="C2" s="49"/>
      <c r="D2" s="8"/>
      <c r="E2" s="50"/>
      <c r="F2" s="50"/>
      <c r="G2" s="50"/>
    </row>
    <row r="3" spans="2:21" x14ac:dyDescent="0.2">
      <c r="B3" s="922" t="s">
        <v>20</v>
      </c>
      <c r="C3" s="923" t="s">
        <v>21</v>
      </c>
      <c r="D3" s="923" t="s">
        <v>97</v>
      </c>
      <c r="E3" s="923" t="s">
        <v>98</v>
      </c>
      <c r="F3" s="924" t="s">
        <v>99</v>
      </c>
      <c r="G3" s="925"/>
      <c r="H3" s="925"/>
      <c r="I3" s="925"/>
      <c r="J3" s="925"/>
      <c r="K3" s="925"/>
      <c r="L3" s="925"/>
      <c r="M3" s="925"/>
      <c r="N3" s="925"/>
      <c r="O3" s="925"/>
      <c r="P3" s="925"/>
      <c r="Q3" s="925"/>
      <c r="R3" s="925"/>
      <c r="S3" s="925"/>
      <c r="T3" s="925"/>
      <c r="U3" s="926"/>
    </row>
    <row r="4" spans="2:21" x14ac:dyDescent="0.2">
      <c r="B4" s="922"/>
      <c r="C4" s="923"/>
      <c r="D4" s="923"/>
      <c r="E4" s="923"/>
      <c r="F4" s="927" t="s">
        <v>100</v>
      </c>
      <c r="G4" s="929" t="s">
        <v>101</v>
      </c>
      <c r="H4" s="927" t="s">
        <v>102</v>
      </c>
      <c r="I4" s="929" t="s">
        <v>103</v>
      </c>
      <c r="J4" s="928" t="s">
        <v>104</v>
      </c>
      <c r="K4" s="928"/>
      <c r="L4" s="928"/>
      <c r="M4" s="928"/>
      <c r="N4" s="928" t="s">
        <v>105</v>
      </c>
      <c r="O4" s="929" t="s">
        <v>101</v>
      </c>
      <c r="P4" s="921" t="s">
        <v>106</v>
      </c>
      <c r="Q4" s="929" t="s">
        <v>101</v>
      </c>
      <c r="R4" s="930" t="s">
        <v>107</v>
      </c>
      <c r="S4" s="930"/>
      <c r="T4" s="930"/>
      <c r="U4" s="930"/>
    </row>
    <row r="5" spans="2:21" x14ac:dyDescent="0.2">
      <c r="B5" s="922"/>
      <c r="C5" s="923"/>
      <c r="D5" s="923"/>
      <c r="E5" s="923"/>
      <c r="F5" s="927"/>
      <c r="G5" s="927"/>
      <c r="H5" s="927"/>
      <c r="I5" s="927"/>
      <c r="J5" s="921" t="s">
        <v>108</v>
      </c>
      <c r="K5" s="921"/>
      <c r="L5" s="921"/>
      <c r="M5" s="921"/>
      <c r="N5" s="921"/>
      <c r="O5" s="927"/>
      <c r="P5" s="921"/>
      <c r="Q5" s="927"/>
      <c r="R5" s="921" t="s">
        <v>109</v>
      </c>
      <c r="S5" s="921" t="s">
        <v>103</v>
      </c>
      <c r="T5" s="921" t="s">
        <v>110</v>
      </c>
      <c r="U5" s="921" t="s">
        <v>103</v>
      </c>
    </row>
    <row r="6" spans="2:21" ht="114.75" x14ac:dyDescent="0.2">
      <c r="B6" s="922"/>
      <c r="C6" s="923"/>
      <c r="D6" s="923"/>
      <c r="E6" s="923"/>
      <c r="F6" s="928"/>
      <c r="G6" s="928"/>
      <c r="H6" s="928"/>
      <c r="I6" s="928"/>
      <c r="J6" s="55" t="s">
        <v>111</v>
      </c>
      <c r="K6" s="55" t="s">
        <v>101</v>
      </c>
      <c r="L6" s="55" t="s">
        <v>112</v>
      </c>
      <c r="M6" s="55" t="s">
        <v>103</v>
      </c>
      <c r="N6" s="921"/>
      <c r="O6" s="928"/>
      <c r="P6" s="921"/>
      <c r="Q6" s="928"/>
      <c r="R6" s="921"/>
      <c r="S6" s="921"/>
      <c r="T6" s="921"/>
      <c r="U6" s="921"/>
    </row>
    <row r="7" spans="2:21" s="1" customFormat="1" x14ac:dyDescent="0.2">
      <c r="B7" s="56">
        <v>1</v>
      </c>
      <c r="C7" s="25" t="s">
        <v>27</v>
      </c>
      <c r="D7" s="25" t="s">
        <v>28</v>
      </c>
      <c r="E7" s="57" t="s">
        <v>29</v>
      </c>
      <c r="F7" s="57" t="s">
        <v>30</v>
      </c>
      <c r="G7" s="57" t="s">
        <v>113</v>
      </c>
      <c r="H7" s="57" t="s">
        <v>114</v>
      </c>
      <c r="I7" s="57" t="s">
        <v>115</v>
      </c>
      <c r="J7" s="57" t="s">
        <v>116</v>
      </c>
      <c r="K7" s="57" t="s">
        <v>117</v>
      </c>
      <c r="L7" s="57" t="s">
        <v>118</v>
      </c>
      <c r="M7" s="57" t="s">
        <v>119</v>
      </c>
      <c r="N7" s="57" t="s">
        <v>120</v>
      </c>
      <c r="O7" s="25" t="s">
        <v>121</v>
      </c>
      <c r="P7" s="57" t="s">
        <v>122</v>
      </c>
      <c r="Q7" s="57" t="s">
        <v>123</v>
      </c>
      <c r="R7" s="57" t="s">
        <v>124</v>
      </c>
      <c r="S7" s="57" t="s">
        <v>125</v>
      </c>
      <c r="T7" s="57" t="s">
        <v>126</v>
      </c>
      <c r="U7" s="57" t="s">
        <v>127</v>
      </c>
    </row>
    <row r="8" spans="2:21" ht="38.25" x14ac:dyDescent="0.2">
      <c r="B8" s="58" t="s">
        <v>128</v>
      </c>
      <c r="C8" s="59" t="s">
        <v>32</v>
      </c>
      <c r="D8" s="60">
        <f t="shared" ref="D8:D9" si="0">F8+J8+N8+P8+R8</f>
        <v>1931436.3900000001</v>
      </c>
      <c r="E8" s="60">
        <f>D8/D39*100</f>
        <v>48.139934305107609</v>
      </c>
      <c r="F8" s="61">
        <v>1256810</v>
      </c>
      <c r="G8" s="60">
        <f>F8/D39*100</f>
        <v>31.325261938345424</v>
      </c>
      <c r="H8" s="62"/>
      <c r="I8" s="60"/>
      <c r="J8" s="62"/>
      <c r="K8" s="60"/>
      <c r="L8" s="62"/>
      <c r="M8" s="60"/>
      <c r="N8" s="62"/>
      <c r="O8" s="60"/>
      <c r="P8" s="62">
        <v>674626.39</v>
      </c>
      <c r="Q8" s="60">
        <f>P8/D39*100</f>
        <v>16.814672366762181</v>
      </c>
      <c r="R8" s="62"/>
      <c r="S8" s="60"/>
      <c r="T8" s="62"/>
      <c r="U8" s="63"/>
    </row>
    <row r="9" spans="2:21" ht="25.5" x14ac:dyDescent="0.2">
      <c r="B9" s="58" t="s">
        <v>129</v>
      </c>
      <c r="C9" s="64" t="s">
        <v>36</v>
      </c>
      <c r="D9" s="34">
        <f t="shared" si="0"/>
        <v>575139.80000000005</v>
      </c>
      <c r="E9" s="34">
        <f>D9/D39*100</f>
        <v>14.335026683562035</v>
      </c>
      <c r="F9" s="65">
        <v>379560</v>
      </c>
      <c r="G9" s="34">
        <f>F9/D39*100</f>
        <v>9.4603133499243235</v>
      </c>
      <c r="H9" s="66"/>
      <c r="I9" s="34"/>
      <c r="J9" s="66"/>
      <c r="K9" s="34"/>
      <c r="L9" s="66"/>
      <c r="M9" s="34"/>
      <c r="N9" s="66"/>
      <c r="O9" s="34"/>
      <c r="P9" s="66">
        <v>195579.8</v>
      </c>
      <c r="Q9" s="34">
        <f>P9/D39*100</f>
        <v>4.8747133336377102</v>
      </c>
      <c r="R9" s="66"/>
      <c r="S9" s="34"/>
      <c r="T9" s="66"/>
      <c r="U9" s="67"/>
    </row>
    <row r="10" spans="2:21" ht="25.5" x14ac:dyDescent="0.2">
      <c r="B10" s="58" t="s">
        <v>130</v>
      </c>
      <c r="C10" s="64" t="s">
        <v>38</v>
      </c>
      <c r="D10" s="34">
        <f>F10+L10+P10</f>
        <v>1494930.04</v>
      </c>
      <c r="E10" s="34">
        <f>D10/D39*100</f>
        <v>37.260266136091538</v>
      </c>
      <c r="F10" s="65">
        <f>SUM(F11:F20)</f>
        <v>131010</v>
      </c>
      <c r="G10" s="34">
        <f>F10/D39*100</f>
        <v>3.2653484349604427</v>
      </c>
      <c r="H10" s="65"/>
      <c r="I10" s="34"/>
      <c r="J10" s="65"/>
      <c r="K10" s="34"/>
      <c r="L10" s="65">
        <f>SUM(L11:L20)</f>
        <v>275000</v>
      </c>
      <c r="M10" s="34">
        <f>L10/D39*100</f>
        <v>6.8542158584392165</v>
      </c>
      <c r="N10" s="65"/>
      <c r="O10" s="34"/>
      <c r="P10" s="65">
        <f>SUM(P11:P20)</f>
        <v>1088920.04</v>
      </c>
      <c r="Q10" s="34">
        <f>P10/D39*100</f>
        <v>27.140701842691879</v>
      </c>
      <c r="R10" s="65"/>
      <c r="S10" s="34"/>
      <c r="T10" s="65"/>
      <c r="U10" s="67"/>
    </row>
    <row r="11" spans="2:21" ht="25.5" x14ac:dyDescent="0.2">
      <c r="B11" s="68" t="s">
        <v>131</v>
      </c>
      <c r="C11" s="64" t="s">
        <v>132</v>
      </c>
      <c r="D11" s="34">
        <f t="shared" ref="D11:D32" si="1">F11+J11+N11+P11+R11</f>
        <v>32089.3</v>
      </c>
      <c r="E11" s="34">
        <f>D11/D39*100</f>
        <v>0.79980723253168573</v>
      </c>
      <c r="F11" s="65"/>
      <c r="G11" s="34"/>
      <c r="H11" s="66"/>
      <c r="I11" s="34"/>
      <c r="J11" s="66"/>
      <c r="K11" s="34"/>
      <c r="L11" s="66"/>
      <c r="M11" s="34"/>
      <c r="N11" s="66"/>
      <c r="O11" s="34"/>
      <c r="P11" s="66">
        <v>32089.3</v>
      </c>
      <c r="Q11" s="34">
        <f>P11/D39*100</f>
        <v>0.79980723253168573</v>
      </c>
      <c r="R11" s="66"/>
      <c r="S11" s="34"/>
      <c r="T11" s="66"/>
      <c r="U11" s="67"/>
    </row>
    <row r="12" spans="2:21" x14ac:dyDescent="0.2">
      <c r="B12" s="69" t="s">
        <v>133</v>
      </c>
      <c r="C12" s="64" t="s">
        <v>134</v>
      </c>
      <c r="D12" s="34">
        <f t="shared" si="1"/>
        <v>105497.87</v>
      </c>
      <c r="E12" s="34">
        <f>D12/D39*100</f>
        <v>2.6294733584929411</v>
      </c>
      <c r="F12" s="65"/>
      <c r="G12" s="34"/>
      <c r="H12" s="66"/>
      <c r="I12" s="34"/>
      <c r="J12" s="66"/>
      <c r="K12" s="34"/>
      <c r="L12" s="66"/>
      <c r="M12" s="34"/>
      <c r="N12" s="66"/>
      <c r="O12" s="34"/>
      <c r="P12" s="66">
        <v>105497.87</v>
      </c>
      <c r="Q12" s="34">
        <f>P12/D39*100</f>
        <v>2.6294733584929411</v>
      </c>
      <c r="R12" s="66"/>
      <c r="S12" s="34"/>
      <c r="T12" s="66"/>
      <c r="U12" s="67"/>
    </row>
    <row r="13" spans="2:21" x14ac:dyDescent="0.2">
      <c r="B13" s="69" t="s">
        <v>135</v>
      </c>
      <c r="C13" s="64" t="s">
        <v>136</v>
      </c>
      <c r="D13" s="34">
        <f t="shared" si="1"/>
        <v>130404.97</v>
      </c>
      <c r="E13" s="34">
        <f>D13/D39*100</f>
        <v>3.2502684123392376</v>
      </c>
      <c r="F13" s="65">
        <v>77850</v>
      </c>
      <c r="G13" s="34">
        <f>F13/D39*100</f>
        <v>1.9403661984708838</v>
      </c>
      <c r="H13" s="66"/>
      <c r="I13" s="34"/>
      <c r="J13" s="66"/>
      <c r="K13" s="34"/>
      <c r="L13" s="66"/>
      <c r="M13" s="34"/>
      <c r="N13" s="66"/>
      <c r="O13" s="34"/>
      <c r="P13" s="66">
        <v>52554.97</v>
      </c>
      <c r="Q13" s="34">
        <f>P13/D39*100</f>
        <v>1.3099022138683536</v>
      </c>
      <c r="R13" s="66"/>
      <c r="S13" s="34"/>
      <c r="T13" s="66"/>
      <c r="U13" s="67"/>
    </row>
    <row r="14" spans="2:21" ht="25.5" x14ac:dyDescent="0.2">
      <c r="B14" s="69" t="s">
        <v>137</v>
      </c>
      <c r="C14" s="64" t="s">
        <v>138</v>
      </c>
      <c r="D14" s="34">
        <f t="shared" si="1"/>
        <v>3250</v>
      </c>
      <c r="E14" s="34">
        <f>D14/D39*100</f>
        <v>8.1004369236099827E-2</v>
      </c>
      <c r="F14" s="65"/>
      <c r="G14" s="34"/>
      <c r="H14" s="66"/>
      <c r="I14" s="34"/>
      <c r="J14" s="66"/>
      <c r="K14" s="34"/>
      <c r="L14" s="66"/>
      <c r="M14" s="34"/>
      <c r="N14" s="66"/>
      <c r="O14" s="34"/>
      <c r="P14" s="66">
        <v>3250</v>
      </c>
      <c r="Q14" s="34">
        <f>P14/D39*100</f>
        <v>8.1004369236099827E-2</v>
      </c>
      <c r="R14" s="66"/>
      <c r="S14" s="34"/>
      <c r="T14" s="66"/>
      <c r="U14" s="67"/>
    </row>
    <row r="15" spans="2:21" ht="25.5" x14ac:dyDescent="0.2">
      <c r="B15" s="69" t="s">
        <v>139</v>
      </c>
      <c r="C15" s="64" t="s">
        <v>140</v>
      </c>
      <c r="D15" s="34">
        <f t="shared" si="1"/>
        <v>60494.66</v>
      </c>
      <c r="E15" s="34">
        <f>D15/D39*100</f>
        <v>1.5077943924468675</v>
      </c>
      <c r="F15" s="65"/>
      <c r="G15" s="34"/>
      <c r="H15" s="66"/>
      <c r="I15" s="34"/>
      <c r="J15" s="66"/>
      <c r="K15" s="34"/>
      <c r="L15" s="66"/>
      <c r="M15" s="34"/>
      <c r="N15" s="66"/>
      <c r="O15" s="34"/>
      <c r="P15" s="66">
        <v>60494.66</v>
      </c>
      <c r="Q15" s="34">
        <f>P15/D39*100</f>
        <v>1.5077943924468675</v>
      </c>
      <c r="R15" s="66"/>
      <c r="S15" s="34"/>
      <c r="T15" s="66"/>
      <c r="U15" s="67"/>
    </row>
    <row r="16" spans="2:21" x14ac:dyDescent="0.2">
      <c r="B16" s="69" t="s">
        <v>141</v>
      </c>
      <c r="C16" s="64" t="s">
        <v>142</v>
      </c>
      <c r="D16" s="34">
        <f t="shared" si="1"/>
        <v>729054.74</v>
      </c>
      <c r="E16" s="34">
        <f>D16/D39*100</f>
        <v>18.171267493011925</v>
      </c>
      <c r="F16" s="65">
        <v>53160</v>
      </c>
      <c r="G16" s="34">
        <f>F16/D39*100</f>
        <v>1.3249822364895592</v>
      </c>
      <c r="H16" s="66"/>
      <c r="I16" s="34"/>
      <c r="J16" s="66"/>
      <c r="K16" s="34"/>
      <c r="L16" s="66">
        <v>275000</v>
      </c>
      <c r="M16" s="34">
        <f>L16/D39*100</f>
        <v>6.8542158584392165</v>
      </c>
      <c r="N16" s="66"/>
      <c r="O16" s="34"/>
      <c r="P16" s="66">
        <v>675894.74</v>
      </c>
      <c r="Q16" s="34">
        <f>P16/D39*100</f>
        <v>16.846285256522368</v>
      </c>
      <c r="R16" s="66"/>
      <c r="S16" s="34"/>
      <c r="T16" s="66"/>
      <c r="U16" s="67"/>
    </row>
    <row r="17" spans="2:21" x14ac:dyDescent="0.2">
      <c r="B17" s="69" t="s">
        <v>143</v>
      </c>
      <c r="C17" s="64" t="s">
        <v>144</v>
      </c>
      <c r="D17" s="34"/>
      <c r="E17" s="34"/>
      <c r="F17" s="65"/>
      <c r="G17" s="34"/>
      <c r="H17" s="66"/>
      <c r="I17" s="34"/>
      <c r="J17" s="66"/>
      <c r="K17" s="34"/>
      <c r="L17" s="66"/>
      <c r="M17" s="34"/>
      <c r="N17" s="66"/>
      <c r="O17" s="34"/>
      <c r="P17" s="66"/>
      <c r="Q17" s="34"/>
      <c r="R17" s="66"/>
      <c r="S17" s="34"/>
      <c r="T17" s="66"/>
      <c r="U17" s="67"/>
    </row>
    <row r="18" spans="2:21" x14ac:dyDescent="0.2">
      <c r="B18" s="69" t="s">
        <v>145</v>
      </c>
      <c r="C18" s="64" t="s">
        <v>146</v>
      </c>
      <c r="D18" s="34"/>
      <c r="E18" s="34"/>
      <c r="F18" s="65"/>
      <c r="G18" s="34"/>
      <c r="H18" s="66"/>
      <c r="I18" s="34"/>
      <c r="J18" s="66"/>
      <c r="K18" s="34"/>
      <c r="L18" s="66"/>
      <c r="M18" s="34"/>
      <c r="N18" s="66"/>
      <c r="O18" s="34"/>
      <c r="P18" s="66"/>
      <c r="Q18" s="34"/>
      <c r="R18" s="66"/>
      <c r="S18" s="34"/>
      <c r="T18" s="66"/>
      <c r="U18" s="67"/>
    </row>
    <row r="19" spans="2:21" x14ac:dyDescent="0.2">
      <c r="B19" s="69" t="s">
        <v>147</v>
      </c>
      <c r="C19" s="64" t="s">
        <v>148</v>
      </c>
      <c r="D19" s="34"/>
      <c r="E19" s="34"/>
      <c r="F19" s="65"/>
      <c r="G19" s="34"/>
      <c r="H19" s="66"/>
      <c r="I19" s="34"/>
      <c r="J19" s="66"/>
      <c r="K19" s="34"/>
      <c r="L19" s="66"/>
      <c r="M19" s="34"/>
      <c r="N19" s="66"/>
      <c r="O19" s="34"/>
      <c r="P19" s="66"/>
      <c r="Q19" s="34"/>
      <c r="R19" s="66"/>
      <c r="S19" s="34"/>
      <c r="T19" s="66"/>
      <c r="U19" s="67"/>
    </row>
    <row r="20" spans="2:21" x14ac:dyDescent="0.2">
      <c r="B20" s="69" t="s">
        <v>149</v>
      </c>
      <c r="C20" s="64" t="s">
        <v>150</v>
      </c>
      <c r="D20" s="34">
        <f t="shared" si="1"/>
        <v>159138.5</v>
      </c>
      <c r="E20" s="34">
        <f>D20/D39*100</f>
        <v>3.9664350195935607</v>
      </c>
      <c r="F20" s="65"/>
      <c r="G20" s="34"/>
      <c r="H20" s="66"/>
      <c r="I20" s="34"/>
      <c r="J20" s="66"/>
      <c r="K20" s="34"/>
      <c r="L20" s="66"/>
      <c r="M20" s="34"/>
      <c r="N20" s="66"/>
      <c r="O20" s="34"/>
      <c r="P20" s="66">
        <v>159138.5</v>
      </c>
      <c r="Q20" s="34">
        <f>P20/D39*100</f>
        <v>3.9664350195935607</v>
      </c>
      <c r="R20" s="66"/>
      <c r="S20" s="34"/>
      <c r="T20" s="66"/>
      <c r="U20" s="67"/>
    </row>
    <row r="21" spans="2:21" ht="25.5" x14ac:dyDescent="0.2">
      <c r="B21" s="58" t="s">
        <v>151</v>
      </c>
      <c r="C21" s="64" t="s">
        <v>40</v>
      </c>
      <c r="D21" s="34"/>
      <c r="E21" s="34"/>
      <c r="F21" s="65"/>
      <c r="G21" s="34"/>
      <c r="H21" s="66"/>
      <c r="I21" s="34"/>
      <c r="J21" s="66"/>
      <c r="K21" s="34"/>
      <c r="L21" s="66"/>
      <c r="M21" s="34"/>
      <c r="N21" s="66"/>
      <c r="O21" s="34"/>
      <c r="P21" s="66"/>
      <c r="Q21" s="34"/>
      <c r="R21" s="66"/>
      <c r="S21" s="34"/>
      <c r="T21" s="66"/>
      <c r="U21" s="67"/>
    </row>
    <row r="22" spans="2:21" ht="25.5" x14ac:dyDescent="0.2">
      <c r="B22" s="58" t="s">
        <v>152</v>
      </c>
      <c r="C22" s="64" t="s">
        <v>42</v>
      </c>
      <c r="D22" s="34"/>
      <c r="E22" s="34"/>
      <c r="F22" s="65"/>
      <c r="G22" s="34"/>
      <c r="H22" s="66"/>
      <c r="I22" s="34"/>
      <c r="J22" s="66"/>
      <c r="K22" s="34"/>
      <c r="L22" s="66"/>
      <c r="M22" s="34"/>
      <c r="N22" s="66"/>
      <c r="O22" s="34"/>
      <c r="P22" s="66"/>
      <c r="Q22" s="34"/>
      <c r="R22" s="66"/>
      <c r="S22" s="34"/>
      <c r="T22" s="66"/>
      <c r="U22" s="67"/>
    </row>
    <row r="23" spans="2:21" x14ac:dyDescent="0.2">
      <c r="B23" s="58" t="s">
        <v>153</v>
      </c>
      <c r="C23" s="64" t="s">
        <v>48</v>
      </c>
      <c r="D23" s="34"/>
      <c r="E23" s="34"/>
      <c r="F23" s="65"/>
      <c r="G23" s="34"/>
      <c r="H23" s="66"/>
      <c r="I23" s="34"/>
      <c r="J23" s="66"/>
      <c r="K23" s="34"/>
      <c r="L23" s="66"/>
      <c r="M23" s="34"/>
      <c r="N23" s="66"/>
      <c r="O23" s="34"/>
      <c r="P23" s="66"/>
      <c r="Q23" s="34"/>
      <c r="R23" s="66"/>
      <c r="S23" s="34"/>
      <c r="T23" s="66"/>
      <c r="U23" s="67"/>
    </row>
    <row r="24" spans="2:21" ht="63.75" x14ac:dyDescent="0.2">
      <c r="B24" s="58" t="s">
        <v>154</v>
      </c>
      <c r="C24" s="64" t="s">
        <v>52</v>
      </c>
      <c r="D24" s="34">
        <f t="shared" si="1"/>
        <v>10623.029999999999</v>
      </c>
      <c r="E24" s="34">
        <f>D24/D39*100</f>
        <v>0.26477287523882015</v>
      </c>
      <c r="F24" s="65">
        <f>SUM(F25:F32)</f>
        <v>7130</v>
      </c>
      <c r="G24" s="34">
        <f>F24/D39*100</f>
        <v>0.17771112389335131</v>
      </c>
      <c r="H24" s="66"/>
      <c r="I24" s="34"/>
      <c r="J24" s="66"/>
      <c r="K24" s="34"/>
      <c r="L24" s="66"/>
      <c r="M24" s="34"/>
      <c r="N24" s="66"/>
      <c r="O24" s="34"/>
      <c r="P24" s="66">
        <f>SUM(P25:P32)</f>
        <v>3493.0299999999997</v>
      </c>
      <c r="Q24" s="34">
        <f>P24/D39*100</f>
        <v>8.7061751345468855E-2</v>
      </c>
      <c r="R24" s="66"/>
      <c r="S24" s="34"/>
      <c r="T24" s="66"/>
      <c r="U24" s="67"/>
    </row>
    <row r="25" spans="2:21" ht="25.5" x14ac:dyDescent="0.2">
      <c r="B25" s="69" t="s">
        <v>155</v>
      </c>
      <c r="C25" s="64"/>
      <c r="D25" s="34"/>
      <c r="E25" s="34"/>
      <c r="F25" s="65"/>
      <c r="G25" s="34"/>
      <c r="H25" s="66"/>
      <c r="I25" s="34"/>
      <c r="J25" s="66"/>
      <c r="K25" s="34"/>
      <c r="L25" s="66"/>
      <c r="M25" s="34"/>
      <c r="N25" s="66"/>
      <c r="O25" s="34"/>
      <c r="P25" s="66"/>
      <c r="Q25" s="34"/>
      <c r="R25" s="66"/>
      <c r="S25" s="34"/>
      <c r="T25" s="66"/>
      <c r="U25" s="67"/>
    </row>
    <row r="26" spans="2:21" ht="25.5" x14ac:dyDescent="0.2">
      <c r="B26" s="69" t="s">
        <v>156</v>
      </c>
      <c r="C26" s="64"/>
      <c r="D26" s="34"/>
      <c r="E26" s="34"/>
      <c r="F26" s="65"/>
      <c r="G26" s="34"/>
      <c r="H26" s="66"/>
      <c r="I26" s="34"/>
      <c r="J26" s="66"/>
      <c r="K26" s="34"/>
      <c r="L26" s="66"/>
      <c r="M26" s="34"/>
      <c r="N26" s="66"/>
      <c r="O26" s="34"/>
      <c r="P26" s="66"/>
      <c r="Q26" s="34"/>
      <c r="R26" s="66"/>
      <c r="S26" s="34"/>
      <c r="T26" s="66"/>
      <c r="U26" s="67"/>
    </row>
    <row r="27" spans="2:21" ht="25.5" x14ac:dyDescent="0.2">
      <c r="B27" s="69" t="s">
        <v>157</v>
      </c>
      <c r="C27" s="64"/>
      <c r="D27" s="34"/>
      <c r="E27" s="34"/>
      <c r="F27" s="65"/>
      <c r="G27" s="34"/>
      <c r="H27" s="66"/>
      <c r="I27" s="34"/>
      <c r="J27" s="66"/>
      <c r="K27" s="34"/>
      <c r="L27" s="66"/>
      <c r="M27" s="34"/>
      <c r="N27" s="66"/>
      <c r="O27" s="34"/>
      <c r="P27" s="66"/>
      <c r="Q27" s="34"/>
      <c r="R27" s="66"/>
      <c r="S27" s="34"/>
      <c r="T27" s="66"/>
      <c r="U27" s="67"/>
    </row>
    <row r="28" spans="2:21" x14ac:dyDescent="0.2">
      <c r="B28" s="69" t="s">
        <v>158</v>
      </c>
      <c r="C28" s="64"/>
      <c r="D28" s="34">
        <f t="shared" si="1"/>
        <v>8410.0300000000007</v>
      </c>
      <c r="E28" s="34">
        <f>D28/D39*100</f>
        <v>0.20961513089436207</v>
      </c>
      <c r="F28" s="65">
        <v>7130</v>
      </c>
      <c r="G28" s="34">
        <f>F28/D39*100</f>
        <v>0.17771112389335131</v>
      </c>
      <c r="H28" s="66"/>
      <c r="I28" s="34"/>
      <c r="J28" s="66"/>
      <c r="K28" s="34"/>
      <c r="L28" s="66"/>
      <c r="M28" s="34"/>
      <c r="N28" s="66"/>
      <c r="O28" s="34"/>
      <c r="P28" s="66">
        <v>1280.03</v>
      </c>
      <c r="Q28" s="34">
        <f>P28/D39*100</f>
        <v>3.1904007001010731E-2</v>
      </c>
      <c r="R28" s="66"/>
      <c r="S28" s="34"/>
      <c r="T28" s="66"/>
      <c r="U28" s="67"/>
    </row>
    <row r="29" spans="2:21" x14ac:dyDescent="0.2">
      <c r="B29" s="69" t="s">
        <v>159</v>
      </c>
      <c r="C29" s="64"/>
      <c r="D29" s="34">
        <f t="shared" si="1"/>
        <v>1963</v>
      </c>
      <c r="E29" s="34">
        <f>D29/D39*100</f>
        <v>4.89266390186043E-2</v>
      </c>
      <c r="F29" s="65"/>
      <c r="G29" s="34"/>
      <c r="H29" s="66"/>
      <c r="I29" s="34"/>
      <c r="J29" s="66"/>
      <c r="K29" s="34"/>
      <c r="L29" s="66"/>
      <c r="M29" s="34"/>
      <c r="N29" s="66"/>
      <c r="O29" s="34"/>
      <c r="P29" s="66">
        <v>1963</v>
      </c>
      <c r="Q29" s="34">
        <f>P29/D39*100</f>
        <v>4.89266390186043E-2</v>
      </c>
      <c r="R29" s="66"/>
      <c r="S29" s="34"/>
      <c r="T29" s="66"/>
      <c r="U29" s="67"/>
    </row>
    <row r="30" spans="2:21" x14ac:dyDescent="0.2">
      <c r="B30" s="69" t="s">
        <v>160</v>
      </c>
      <c r="C30" s="64"/>
      <c r="D30" s="34"/>
      <c r="E30" s="34"/>
      <c r="F30" s="65"/>
      <c r="G30" s="34"/>
      <c r="H30" s="66"/>
      <c r="I30" s="34"/>
      <c r="J30" s="66"/>
      <c r="K30" s="34"/>
      <c r="L30" s="66"/>
      <c r="M30" s="34"/>
      <c r="N30" s="66"/>
      <c r="O30" s="34"/>
      <c r="P30" s="66"/>
      <c r="Q30" s="34"/>
      <c r="R30" s="66"/>
      <c r="S30" s="34"/>
      <c r="T30" s="66"/>
      <c r="U30" s="67"/>
    </row>
    <row r="31" spans="2:21" x14ac:dyDescent="0.2">
      <c r="B31" s="69" t="s">
        <v>161</v>
      </c>
      <c r="C31" s="64" t="s">
        <v>162</v>
      </c>
      <c r="D31" s="34"/>
      <c r="E31" s="34"/>
      <c r="F31" s="65"/>
      <c r="G31" s="34"/>
      <c r="H31" s="66"/>
      <c r="I31" s="34"/>
      <c r="J31" s="66"/>
      <c r="K31" s="34"/>
      <c r="L31" s="66"/>
      <c r="M31" s="34"/>
      <c r="N31" s="66"/>
      <c r="O31" s="34"/>
      <c r="P31" s="66"/>
      <c r="Q31" s="34"/>
      <c r="R31" s="66"/>
      <c r="S31" s="34"/>
      <c r="T31" s="66"/>
      <c r="U31" s="67"/>
    </row>
    <row r="32" spans="2:21" ht="25.5" x14ac:dyDescent="0.2">
      <c r="B32" s="70" t="s">
        <v>163</v>
      </c>
      <c r="C32" s="71" t="s">
        <v>164</v>
      </c>
      <c r="D32" s="34">
        <f t="shared" si="1"/>
        <v>250</v>
      </c>
      <c r="E32" s="34">
        <f>D32/D39*100</f>
        <v>6.2311053258538333E-3</v>
      </c>
      <c r="F32" s="65"/>
      <c r="G32" s="34"/>
      <c r="H32" s="66"/>
      <c r="I32" s="34"/>
      <c r="J32" s="66"/>
      <c r="K32" s="34"/>
      <c r="L32" s="66"/>
      <c r="M32" s="34"/>
      <c r="N32" s="66"/>
      <c r="O32" s="34"/>
      <c r="P32" s="66">
        <v>250</v>
      </c>
      <c r="Q32" s="34">
        <f>P32/D39*100</f>
        <v>6.2311053258538333E-3</v>
      </c>
      <c r="R32" s="66"/>
      <c r="S32" s="34"/>
      <c r="T32" s="66"/>
      <c r="U32" s="67"/>
    </row>
    <row r="33" spans="2:21" ht="25.5" x14ac:dyDescent="0.2">
      <c r="B33" s="58" t="s">
        <v>165</v>
      </c>
      <c r="C33" s="64" t="s">
        <v>54</v>
      </c>
      <c r="D33" s="34"/>
      <c r="E33" s="34"/>
      <c r="F33" s="65"/>
      <c r="G33" s="34"/>
      <c r="H33" s="66"/>
      <c r="I33" s="34"/>
      <c r="J33" s="66"/>
      <c r="K33" s="34"/>
      <c r="L33" s="66"/>
      <c r="M33" s="34"/>
      <c r="N33" s="66"/>
      <c r="O33" s="34"/>
      <c r="P33" s="66"/>
      <c r="Q33" s="34"/>
      <c r="R33" s="66"/>
      <c r="S33" s="34"/>
      <c r="T33" s="66"/>
      <c r="U33" s="67"/>
    </row>
    <row r="34" spans="2:21" ht="51" x14ac:dyDescent="0.2">
      <c r="B34" s="69" t="s">
        <v>166</v>
      </c>
      <c r="C34" s="64"/>
      <c r="D34" s="34"/>
      <c r="E34" s="34"/>
      <c r="F34" s="65"/>
      <c r="G34" s="34"/>
      <c r="H34" s="66"/>
      <c r="I34" s="34"/>
      <c r="J34" s="66"/>
      <c r="K34" s="34"/>
      <c r="L34" s="66"/>
      <c r="M34" s="34"/>
      <c r="N34" s="66"/>
      <c r="O34" s="34"/>
      <c r="P34" s="66"/>
      <c r="Q34" s="34"/>
      <c r="R34" s="66"/>
      <c r="S34" s="34"/>
      <c r="T34" s="66"/>
      <c r="U34" s="67"/>
    </row>
    <row r="35" spans="2:21" ht="38.25" x14ac:dyDescent="0.2">
      <c r="B35" s="69" t="s">
        <v>167</v>
      </c>
      <c r="C35" s="64"/>
      <c r="D35" s="34"/>
      <c r="E35" s="34"/>
      <c r="F35" s="65"/>
      <c r="G35" s="34"/>
      <c r="H35" s="66"/>
      <c r="I35" s="34"/>
      <c r="J35" s="66"/>
      <c r="K35" s="34"/>
      <c r="L35" s="66"/>
      <c r="M35" s="34"/>
      <c r="N35" s="66"/>
      <c r="O35" s="34"/>
      <c r="P35" s="66"/>
      <c r="Q35" s="34"/>
      <c r="R35" s="66"/>
      <c r="S35" s="34"/>
      <c r="T35" s="66"/>
      <c r="U35" s="67"/>
    </row>
    <row r="36" spans="2:21" x14ac:dyDescent="0.2">
      <c r="B36" s="58" t="s">
        <v>168</v>
      </c>
      <c r="C36" s="64" t="s">
        <v>70</v>
      </c>
      <c r="D36" s="34"/>
      <c r="E36" s="34"/>
      <c r="F36" s="65"/>
      <c r="G36" s="34"/>
      <c r="H36" s="66"/>
      <c r="I36" s="34"/>
      <c r="J36" s="66"/>
      <c r="K36" s="34"/>
      <c r="L36" s="66"/>
      <c r="M36" s="34"/>
      <c r="N36" s="66"/>
      <c r="O36" s="34"/>
      <c r="P36" s="66"/>
      <c r="Q36" s="34"/>
      <c r="R36" s="66"/>
      <c r="S36" s="34"/>
      <c r="T36" s="66"/>
      <c r="U36" s="67"/>
    </row>
    <row r="37" spans="2:21" ht="38.25" x14ac:dyDescent="0.2">
      <c r="B37" s="69" t="s">
        <v>169</v>
      </c>
      <c r="C37" s="64"/>
      <c r="D37" s="34"/>
      <c r="E37" s="34"/>
      <c r="F37" s="65"/>
      <c r="G37" s="34"/>
      <c r="H37" s="66"/>
      <c r="I37" s="34"/>
      <c r="J37" s="66"/>
      <c r="K37" s="34"/>
      <c r="L37" s="66"/>
      <c r="M37" s="34"/>
      <c r="N37" s="66"/>
      <c r="O37" s="34"/>
      <c r="P37" s="66"/>
      <c r="Q37" s="34"/>
      <c r="R37" s="66"/>
      <c r="S37" s="34"/>
      <c r="T37" s="66"/>
      <c r="U37" s="67"/>
    </row>
    <row r="38" spans="2:21" ht="38.25" x14ac:dyDescent="0.2">
      <c r="B38" s="68" t="s">
        <v>170</v>
      </c>
      <c r="C38" s="64"/>
      <c r="D38" s="34"/>
      <c r="E38" s="34"/>
      <c r="F38" s="65"/>
      <c r="G38" s="34"/>
      <c r="H38" s="66"/>
      <c r="I38" s="34"/>
      <c r="J38" s="66"/>
      <c r="K38" s="34"/>
      <c r="L38" s="66"/>
      <c r="M38" s="34"/>
      <c r="N38" s="66"/>
      <c r="O38" s="34"/>
      <c r="P38" s="66"/>
      <c r="Q38" s="34"/>
      <c r="R38" s="66"/>
      <c r="S38" s="34"/>
      <c r="T38" s="66"/>
      <c r="U38" s="67"/>
    </row>
    <row r="39" spans="2:21" x14ac:dyDescent="0.2">
      <c r="B39" s="72" t="s">
        <v>171</v>
      </c>
      <c r="C39" s="73">
        <v>9000</v>
      </c>
      <c r="D39" s="74">
        <f>D8+D9+D10+D21+D22+D23+D24+D33+D36</f>
        <v>4012129.2600000002</v>
      </c>
      <c r="E39" s="75" t="s">
        <v>172</v>
      </c>
      <c r="F39" s="74">
        <f>F8+F9+F10+F24</f>
        <v>1774510</v>
      </c>
      <c r="G39" s="76" t="s">
        <v>95</v>
      </c>
      <c r="H39" s="74"/>
      <c r="I39" s="76" t="s">
        <v>95</v>
      </c>
      <c r="J39" s="74"/>
      <c r="K39" s="76" t="s">
        <v>95</v>
      </c>
      <c r="L39" s="74">
        <f>SUM(L8+L9+L10+L21+L22+L23+L24+L33+L36)</f>
        <v>275000</v>
      </c>
      <c r="M39" s="76" t="s">
        <v>95</v>
      </c>
      <c r="N39" s="74"/>
      <c r="O39" s="76" t="s">
        <v>95</v>
      </c>
      <c r="P39" s="74">
        <f>P8+P9+P10+P24</f>
        <v>1962619.26</v>
      </c>
      <c r="Q39" s="76" t="s">
        <v>95</v>
      </c>
      <c r="R39" s="74"/>
      <c r="S39" s="76" t="s">
        <v>95</v>
      </c>
      <c r="T39" s="74"/>
      <c r="U39" s="77" t="s">
        <v>95</v>
      </c>
    </row>
    <row r="41" spans="2:21" ht="38.25" x14ac:dyDescent="0.2">
      <c r="B41" s="78" t="s">
        <v>173</v>
      </c>
      <c r="C41" s="916" t="s">
        <v>174</v>
      </c>
      <c r="D41" s="916"/>
      <c r="E41" s="916"/>
      <c r="F41" s="80"/>
      <c r="G41" s="81"/>
      <c r="H41" s="82"/>
      <c r="I41" s="83"/>
      <c r="J41" s="47"/>
      <c r="K41" s="917" t="s">
        <v>175</v>
      </c>
      <c r="L41" s="917"/>
      <c r="M41" s="85"/>
      <c r="N41" s="85"/>
      <c r="O41" s="85"/>
      <c r="P41" s="85"/>
      <c r="Q41" s="85"/>
      <c r="R41" s="85"/>
    </row>
    <row r="42" spans="2:21" x14ac:dyDescent="0.2">
      <c r="B42" s="86"/>
      <c r="C42" s="918" t="s">
        <v>176</v>
      </c>
      <c r="D42" s="918"/>
      <c r="E42" s="918"/>
      <c r="F42" s="80"/>
      <c r="G42" s="919" t="s">
        <v>177</v>
      </c>
      <c r="H42" s="919"/>
      <c r="I42" s="919"/>
      <c r="J42" s="80"/>
      <c r="K42" s="920" t="s">
        <v>178</v>
      </c>
      <c r="L42" s="920"/>
      <c r="M42" s="85"/>
      <c r="N42" s="85"/>
      <c r="O42" s="85"/>
      <c r="P42" s="85"/>
      <c r="Q42" s="85"/>
      <c r="R42" s="85"/>
    </row>
    <row r="43" spans="2:21" x14ac:dyDescent="0.2">
      <c r="B43" s="86" t="s">
        <v>179</v>
      </c>
      <c r="C43" s="915" t="s">
        <v>180</v>
      </c>
      <c r="D43" s="915"/>
      <c r="E43" s="915"/>
      <c r="F43" s="80"/>
      <c r="G43" s="916" t="s">
        <v>181</v>
      </c>
      <c r="H43" s="916"/>
      <c r="I43" s="916"/>
      <c r="J43" s="47"/>
      <c r="K43" s="917" t="s">
        <v>182</v>
      </c>
      <c r="L43" s="917"/>
      <c r="M43" s="85"/>
      <c r="N43" s="85"/>
      <c r="O43" s="85"/>
      <c r="P43" s="85"/>
      <c r="Q43" s="85"/>
      <c r="R43" s="85"/>
    </row>
    <row r="44" spans="2:21" x14ac:dyDescent="0.2">
      <c r="B44" s="90"/>
      <c r="C44" s="918" t="s">
        <v>176</v>
      </c>
      <c r="D44" s="918"/>
      <c r="E44" s="918"/>
      <c r="F44" s="80"/>
      <c r="G44" s="919" t="s">
        <v>183</v>
      </c>
      <c r="H44" s="919"/>
      <c r="I44" s="919"/>
      <c r="J44" s="80"/>
      <c r="K44" s="920" t="s">
        <v>184</v>
      </c>
      <c r="L44" s="920"/>
      <c r="M44" s="85"/>
      <c r="N44" s="85"/>
      <c r="O44" s="85"/>
      <c r="P44" s="85"/>
      <c r="Q44" s="85"/>
      <c r="R44" s="85"/>
    </row>
    <row r="45" spans="2:21" x14ac:dyDescent="0.2">
      <c r="B45" s="86" t="s">
        <v>185</v>
      </c>
      <c r="C45" s="90"/>
      <c r="D45" s="91"/>
      <c r="E45" s="91"/>
      <c r="F45" s="92"/>
      <c r="G45" s="91"/>
      <c r="H45" s="91"/>
      <c r="I45" s="91"/>
      <c r="J45" s="85"/>
      <c r="K45" s="85"/>
      <c r="L45" s="85"/>
      <c r="M45" s="85"/>
      <c r="N45" s="85"/>
      <c r="O45" s="85"/>
      <c r="P45" s="85"/>
      <c r="Q45" s="85"/>
      <c r="R45" s="85"/>
    </row>
    <row r="46" spans="2:21" x14ac:dyDescent="0.2">
      <c r="B46" s="93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</row>
  </sheetData>
  <mergeCells count="32">
    <mergeCell ref="B1:U1"/>
    <mergeCell ref="B3:B6"/>
    <mergeCell ref="C3:C6"/>
    <mergeCell ref="D3:D6"/>
    <mergeCell ref="E3:E6"/>
    <mergeCell ref="F3:U3"/>
    <mergeCell ref="F4:F6"/>
    <mergeCell ref="G4:G6"/>
    <mergeCell ref="H4:H6"/>
    <mergeCell ref="I4:I6"/>
    <mergeCell ref="J4:M4"/>
    <mergeCell ref="N4:N6"/>
    <mergeCell ref="O4:O6"/>
    <mergeCell ref="P4:P6"/>
    <mergeCell ref="Q4:Q6"/>
    <mergeCell ref="R4:U4"/>
    <mergeCell ref="J5:M5"/>
    <mergeCell ref="R5:R6"/>
    <mergeCell ref="S5:S6"/>
    <mergeCell ref="T5:T6"/>
    <mergeCell ref="U5:U6"/>
    <mergeCell ref="C41:E41"/>
    <mergeCell ref="K41:L41"/>
    <mergeCell ref="C42:E42"/>
    <mergeCell ref="G42:I42"/>
    <mergeCell ref="K42:L42"/>
    <mergeCell ref="C43:E43"/>
    <mergeCell ref="G43:I43"/>
    <mergeCell ref="K43:L43"/>
    <mergeCell ref="C44:E44"/>
    <mergeCell ref="G44:I44"/>
    <mergeCell ref="K44:L44"/>
  </mergeCells>
  <pageMargins left="0.59055118110236249" right="0.39370078740157477" top="0.59055118110236249" bottom="0.59055118110236249" header="0.31496062992125984" footer="0"/>
  <pageSetup paperSize="8" scale="84" fitToHeight="0" orientation="landscape" useFirstPageNumber="1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B1:Q58"/>
  <sheetViews>
    <sheetView workbookViewId="0">
      <selection activeCell="F11" sqref="F11"/>
    </sheetView>
  </sheetViews>
  <sheetFormatPr defaultColWidth="9.140625" defaultRowHeight="15" x14ac:dyDescent="0.25"/>
  <cols>
    <col min="1" max="1" width="0.7109375" style="184" customWidth="1"/>
    <col min="2" max="2" width="45" style="245" customWidth="1"/>
    <col min="3" max="3" width="6.7109375" style="202" customWidth="1"/>
    <col min="4" max="4" width="7.85546875" style="202" customWidth="1"/>
    <col min="5" max="5" width="17.42578125" style="202" customWidth="1"/>
    <col min="6" max="6" width="17" style="202" customWidth="1"/>
    <col min="7" max="7" width="17.42578125" style="202" customWidth="1"/>
    <col min="8" max="8" width="11.140625" style="202" customWidth="1"/>
    <col min="9" max="9" width="18.7109375" style="202" customWidth="1"/>
    <col min="10" max="10" width="17.42578125" style="202" customWidth="1"/>
    <col min="11" max="11" width="19.42578125" style="202" customWidth="1"/>
    <col min="12" max="12" width="17.42578125" style="202" customWidth="1"/>
    <col min="13" max="13" width="9.140625" style="184"/>
    <col min="14" max="17" width="8.85546875" style="270" customWidth="1"/>
    <col min="18" max="16384" width="9.140625" style="184"/>
  </cols>
  <sheetData>
    <row r="1" spans="2:12" x14ac:dyDescent="0.25">
      <c r="B1" s="1342" t="s">
        <v>674</v>
      </c>
      <c r="C1" s="1342"/>
      <c r="D1" s="1342"/>
      <c r="E1" s="1342"/>
      <c r="F1" s="1342"/>
      <c r="G1" s="1342"/>
      <c r="H1" s="1342"/>
      <c r="I1" s="1342"/>
      <c r="J1" s="1342"/>
      <c r="K1" s="1342"/>
      <c r="L1" s="1342"/>
    </row>
    <row r="2" spans="2:12" ht="13.5" customHeight="1" x14ac:dyDescent="0.25">
      <c r="B2" s="1366"/>
      <c r="C2" s="1366"/>
      <c r="D2" s="1342"/>
      <c r="E2" s="1342"/>
      <c r="F2" s="1342"/>
      <c r="G2" s="1342"/>
      <c r="H2" s="1342"/>
      <c r="I2" s="1342"/>
      <c r="J2" s="1342"/>
      <c r="K2" s="1342"/>
      <c r="L2" s="1342"/>
    </row>
    <row r="3" spans="2:12" ht="15" customHeight="1" x14ac:dyDescent="0.25">
      <c r="B3" s="1289" t="s">
        <v>20</v>
      </c>
      <c r="C3" s="1057" t="s">
        <v>200</v>
      </c>
      <c r="D3" s="1367" t="s">
        <v>450</v>
      </c>
      <c r="E3" s="1368"/>
      <c r="F3" s="1368"/>
      <c r="G3" s="1369"/>
      <c r="H3" s="1373" t="s">
        <v>486</v>
      </c>
      <c r="I3" s="1368"/>
      <c r="J3" s="1368"/>
      <c r="K3" s="1368"/>
      <c r="L3" s="1374"/>
    </row>
    <row r="4" spans="2:12" ht="15" customHeight="1" x14ac:dyDescent="0.25">
      <c r="B4" s="1289"/>
      <c r="C4" s="1057"/>
      <c r="D4" s="1370"/>
      <c r="E4" s="1371"/>
      <c r="F4" s="1371"/>
      <c r="G4" s="1372"/>
      <c r="H4" s="1375"/>
      <c r="I4" s="1371"/>
      <c r="J4" s="1371"/>
      <c r="K4" s="1371"/>
      <c r="L4" s="1376"/>
    </row>
    <row r="5" spans="2:12" ht="12.75" customHeight="1" x14ac:dyDescent="0.25">
      <c r="B5" s="1289"/>
      <c r="C5" s="1057"/>
      <c r="D5" s="1377" t="s">
        <v>206</v>
      </c>
      <c r="E5" s="1151" t="s">
        <v>108</v>
      </c>
      <c r="F5" s="1380"/>
      <c r="G5" s="1381"/>
      <c r="H5" s="1151" t="s">
        <v>206</v>
      </c>
      <c r="I5" s="1382" t="s">
        <v>108</v>
      </c>
      <c r="J5" s="1383"/>
      <c r="K5" s="1383"/>
      <c r="L5" s="1384"/>
    </row>
    <row r="6" spans="2:12" ht="28.5" customHeight="1" x14ac:dyDescent="0.25">
      <c r="B6" s="1289"/>
      <c r="C6" s="1057"/>
      <c r="D6" s="1378"/>
      <c r="E6" s="1151" t="s">
        <v>454</v>
      </c>
      <c r="F6" s="1151" t="s">
        <v>455</v>
      </c>
      <c r="G6" s="1386" t="s">
        <v>513</v>
      </c>
      <c r="H6" s="1380"/>
      <c r="I6" s="1388" t="s">
        <v>675</v>
      </c>
      <c r="J6" s="1151" t="s">
        <v>676</v>
      </c>
      <c r="K6" s="1151" t="s">
        <v>677</v>
      </c>
      <c r="L6" s="1390" t="s">
        <v>678</v>
      </c>
    </row>
    <row r="7" spans="2:12" ht="26.25" customHeight="1" x14ac:dyDescent="0.25">
      <c r="B7" s="1289"/>
      <c r="C7" s="1057"/>
      <c r="D7" s="1379"/>
      <c r="E7" s="1385"/>
      <c r="F7" s="1385"/>
      <c r="G7" s="1387"/>
      <c r="H7" s="1380"/>
      <c r="I7" s="1389"/>
      <c r="J7" s="1151"/>
      <c r="K7" s="1151"/>
      <c r="L7" s="1390"/>
    </row>
    <row r="8" spans="2:12" x14ac:dyDescent="0.25">
      <c r="B8" s="839">
        <v>1</v>
      </c>
      <c r="C8" s="840">
        <v>2</v>
      </c>
      <c r="D8" s="841">
        <v>3</v>
      </c>
      <c r="E8" s="842">
        <v>4</v>
      </c>
      <c r="F8" s="842">
        <v>5</v>
      </c>
      <c r="G8" s="842">
        <v>6</v>
      </c>
      <c r="H8" s="842">
        <v>7</v>
      </c>
      <c r="I8" s="842">
        <v>8</v>
      </c>
      <c r="J8" s="842">
        <v>9</v>
      </c>
      <c r="K8" s="842">
        <v>10</v>
      </c>
      <c r="L8" s="843">
        <v>11</v>
      </c>
    </row>
    <row r="9" spans="2:12" x14ac:dyDescent="0.25">
      <c r="B9" s="810" t="s">
        <v>631</v>
      </c>
      <c r="C9" s="811">
        <v>1000</v>
      </c>
      <c r="D9" s="812"/>
      <c r="E9" s="812"/>
      <c r="F9" s="812"/>
      <c r="G9" s="812"/>
      <c r="H9" s="812">
        <f>I9+J9+K9+L9</f>
        <v>1</v>
      </c>
      <c r="I9" s="812"/>
      <c r="J9" s="812"/>
      <c r="K9" s="812">
        <f>K10+K19+K20+K21+K22+K23+K24+K25+K26</f>
        <v>1</v>
      </c>
      <c r="L9" s="813"/>
    </row>
    <row r="10" spans="2:12" ht="25.5" x14ac:dyDescent="0.25">
      <c r="B10" s="763" t="s">
        <v>632</v>
      </c>
      <c r="C10" s="284">
        <v>1100</v>
      </c>
      <c r="D10" s="293"/>
      <c r="E10" s="814"/>
      <c r="F10" s="814"/>
      <c r="G10" s="814"/>
      <c r="H10" s="262">
        <f t="shared" ref="H10:H52" si="0">I10+J10+K10+L10</f>
        <v>1</v>
      </c>
      <c r="I10" s="814"/>
      <c r="J10" s="814"/>
      <c r="K10" s="814">
        <f>K11+K12+K13+K14+K15+K16+K17+K18</f>
        <v>1</v>
      </c>
      <c r="L10" s="815"/>
    </row>
    <row r="11" spans="2:12" ht="40.5" customHeight="1" x14ac:dyDescent="0.25">
      <c r="B11" s="757" t="s">
        <v>633</v>
      </c>
      <c r="C11" s="284">
        <v>1101</v>
      </c>
      <c r="D11" s="293"/>
      <c r="E11" s="261"/>
      <c r="F11" s="261"/>
      <c r="G11" s="261"/>
      <c r="H11" s="262"/>
      <c r="I11" s="261"/>
      <c r="J11" s="261"/>
      <c r="K11" s="262"/>
      <c r="L11" s="294"/>
    </row>
    <row r="12" spans="2:12" ht="26.25" x14ac:dyDescent="0.25">
      <c r="B12" s="757" t="s">
        <v>634</v>
      </c>
      <c r="C12" s="284">
        <v>1102</v>
      </c>
      <c r="D12" s="293"/>
      <c r="E12" s="261"/>
      <c r="F12" s="261"/>
      <c r="G12" s="261"/>
      <c r="H12" s="262">
        <f t="shared" si="0"/>
        <v>1</v>
      </c>
      <c r="I12" s="261"/>
      <c r="J12" s="261"/>
      <c r="K12" s="261">
        <v>1</v>
      </c>
      <c r="L12" s="289"/>
    </row>
    <row r="13" spans="2:12" ht="39" x14ac:dyDescent="0.25">
      <c r="B13" s="757" t="s">
        <v>679</v>
      </c>
      <c r="C13" s="284">
        <v>1103</v>
      </c>
      <c r="D13" s="293"/>
      <c r="E13" s="261"/>
      <c r="F13" s="261"/>
      <c r="G13" s="261"/>
      <c r="H13" s="262"/>
      <c r="I13" s="261"/>
      <c r="J13" s="261"/>
      <c r="K13" s="261"/>
      <c r="L13" s="289"/>
    </row>
    <row r="14" spans="2:12" ht="39" x14ac:dyDescent="0.25">
      <c r="B14" s="757" t="s">
        <v>636</v>
      </c>
      <c r="C14" s="284">
        <v>1104</v>
      </c>
      <c r="D14" s="293"/>
      <c r="E14" s="261"/>
      <c r="F14" s="261"/>
      <c r="G14" s="261"/>
      <c r="H14" s="262"/>
      <c r="I14" s="261"/>
      <c r="J14" s="261"/>
      <c r="K14" s="261"/>
      <c r="L14" s="289"/>
    </row>
    <row r="15" spans="2:12" ht="39" x14ac:dyDescent="0.25">
      <c r="B15" s="757" t="s">
        <v>637</v>
      </c>
      <c r="C15" s="284">
        <v>1105</v>
      </c>
      <c r="D15" s="293"/>
      <c r="E15" s="261"/>
      <c r="F15" s="261"/>
      <c r="G15" s="261"/>
      <c r="H15" s="262"/>
      <c r="I15" s="261"/>
      <c r="J15" s="261"/>
      <c r="K15" s="261"/>
      <c r="L15" s="289"/>
    </row>
    <row r="16" spans="2:12" ht="39" x14ac:dyDescent="0.25">
      <c r="B16" s="757" t="s">
        <v>638</v>
      </c>
      <c r="C16" s="284">
        <v>1106</v>
      </c>
      <c r="D16" s="293"/>
      <c r="E16" s="261"/>
      <c r="F16" s="261"/>
      <c r="G16" s="261"/>
      <c r="H16" s="262"/>
      <c r="I16" s="261"/>
      <c r="J16" s="261"/>
      <c r="K16" s="261"/>
      <c r="L16" s="289"/>
    </row>
    <row r="17" spans="2:12" ht="26.25" x14ac:dyDescent="0.25">
      <c r="B17" s="757" t="s">
        <v>639</v>
      </c>
      <c r="C17" s="284">
        <v>1107</v>
      </c>
      <c r="D17" s="293"/>
      <c r="E17" s="261"/>
      <c r="F17" s="261"/>
      <c r="G17" s="261"/>
      <c r="H17" s="262"/>
      <c r="I17" s="261"/>
      <c r="J17" s="261"/>
      <c r="K17" s="261"/>
      <c r="L17" s="289"/>
    </row>
    <row r="18" spans="2:12" ht="13.5" customHeight="1" x14ac:dyDescent="0.25">
      <c r="B18" s="757" t="s">
        <v>640</v>
      </c>
      <c r="C18" s="284">
        <v>1108</v>
      </c>
      <c r="D18" s="293"/>
      <c r="E18" s="261"/>
      <c r="F18" s="261"/>
      <c r="G18" s="261"/>
      <c r="H18" s="262"/>
      <c r="I18" s="261"/>
      <c r="J18" s="261"/>
      <c r="K18" s="261"/>
      <c r="L18" s="289"/>
    </row>
    <row r="19" spans="2:12" x14ac:dyDescent="0.25">
      <c r="B19" s="764" t="s">
        <v>641</v>
      </c>
      <c r="C19" s="284">
        <v>1200</v>
      </c>
      <c r="D19" s="293"/>
      <c r="E19" s="261"/>
      <c r="F19" s="261"/>
      <c r="G19" s="261"/>
      <c r="H19" s="262"/>
      <c r="I19" s="261"/>
      <c r="J19" s="261"/>
      <c r="K19" s="261"/>
      <c r="L19" s="289"/>
    </row>
    <row r="20" spans="2:12" x14ac:dyDescent="0.25">
      <c r="B20" s="764" t="s">
        <v>642</v>
      </c>
      <c r="C20" s="284">
        <v>1300</v>
      </c>
      <c r="D20" s="293"/>
      <c r="E20" s="261"/>
      <c r="F20" s="261"/>
      <c r="G20" s="261"/>
      <c r="H20" s="262"/>
      <c r="I20" s="261"/>
      <c r="J20" s="261"/>
      <c r="K20" s="261"/>
      <c r="L20" s="289"/>
    </row>
    <row r="21" spans="2:12" ht="51" customHeight="1" x14ac:dyDescent="0.25">
      <c r="B21" s="764" t="s">
        <v>643</v>
      </c>
      <c r="C21" s="284">
        <v>1400</v>
      </c>
      <c r="D21" s="293"/>
      <c r="E21" s="261"/>
      <c r="F21" s="261"/>
      <c r="G21" s="261"/>
      <c r="H21" s="262"/>
      <c r="I21" s="261"/>
      <c r="J21" s="261"/>
      <c r="K21" s="261"/>
      <c r="L21" s="289"/>
    </row>
    <row r="22" spans="2:12" x14ac:dyDescent="0.25">
      <c r="B22" s="764" t="s">
        <v>644</v>
      </c>
      <c r="C22" s="284">
        <v>1500</v>
      </c>
      <c r="D22" s="293"/>
      <c r="E22" s="261"/>
      <c r="F22" s="261"/>
      <c r="G22" s="261"/>
      <c r="H22" s="262"/>
      <c r="I22" s="261"/>
      <c r="J22" s="261"/>
      <c r="K22" s="261"/>
      <c r="L22" s="289"/>
    </row>
    <row r="23" spans="2:12" x14ac:dyDescent="0.25">
      <c r="B23" s="764" t="s">
        <v>645</v>
      </c>
      <c r="C23" s="284">
        <v>1600</v>
      </c>
      <c r="D23" s="293"/>
      <c r="E23" s="261"/>
      <c r="F23" s="261"/>
      <c r="G23" s="261"/>
      <c r="H23" s="262"/>
      <c r="I23" s="261"/>
      <c r="J23" s="261"/>
      <c r="K23" s="261"/>
      <c r="L23" s="289"/>
    </row>
    <row r="24" spans="2:12" x14ac:dyDescent="0.25">
      <c r="B24" s="764" t="s">
        <v>646</v>
      </c>
      <c r="C24" s="284">
        <v>1700</v>
      </c>
      <c r="D24" s="293"/>
      <c r="E24" s="261"/>
      <c r="F24" s="261"/>
      <c r="G24" s="261"/>
      <c r="H24" s="262"/>
      <c r="I24" s="261"/>
      <c r="J24" s="261"/>
      <c r="K24" s="261"/>
      <c r="L24" s="289"/>
    </row>
    <row r="25" spans="2:12" ht="26.25" x14ac:dyDescent="0.25">
      <c r="B25" s="764" t="s">
        <v>647</v>
      </c>
      <c r="C25" s="284">
        <v>1800</v>
      </c>
      <c r="D25" s="293"/>
      <c r="E25" s="261"/>
      <c r="F25" s="261"/>
      <c r="G25" s="261"/>
      <c r="H25" s="262"/>
      <c r="I25" s="261"/>
      <c r="J25" s="261"/>
      <c r="K25" s="261"/>
      <c r="L25" s="289"/>
    </row>
    <row r="26" spans="2:12" x14ac:dyDescent="0.25">
      <c r="B26" s="844" t="s">
        <v>648</v>
      </c>
      <c r="C26" s="284">
        <v>1900</v>
      </c>
      <c r="D26" s="293"/>
      <c r="E26" s="261"/>
      <c r="F26" s="261"/>
      <c r="G26" s="261"/>
      <c r="H26" s="262"/>
      <c r="I26" s="261"/>
      <c r="J26" s="261"/>
      <c r="K26" s="261"/>
      <c r="L26" s="289"/>
    </row>
    <row r="27" spans="2:12" ht="3" customHeight="1" x14ac:dyDescent="0.25">
      <c r="B27" s="844"/>
      <c r="C27" s="820"/>
      <c r="D27" s="845"/>
      <c r="E27" s="845"/>
      <c r="F27" s="845"/>
      <c r="G27" s="845"/>
      <c r="H27" s="845"/>
      <c r="I27" s="845"/>
      <c r="J27" s="845"/>
      <c r="K27" s="845"/>
      <c r="L27" s="846"/>
    </row>
    <row r="28" spans="2:12" x14ac:dyDescent="0.25">
      <c r="B28" s="823" t="s">
        <v>649</v>
      </c>
      <c r="C28" s="824">
        <v>2000</v>
      </c>
      <c r="D28" s="847"/>
      <c r="E28" s="826"/>
      <c r="F28" s="826"/>
      <c r="G28" s="826"/>
      <c r="H28" s="847"/>
      <c r="I28" s="826"/>
      <c r="J28" s="826"/>
      <c r="K28" s="826"/>
      <c r="L28" s="827"/>
    </row>
    <row r="29" spans="2:12" x14ac:dyDescent="0.25">
      <c r="B29" s="764" t="s">
        <v>650</v>
      </c>
      <c r="C29" s="235">
        <v>2100</v>
      </c>
      <c r="D29" s="293"/>
      <c r="E29" s="828"/>
      <c r="F29" s="828"/>
      <c r="G29" s="828"/>
      <c r="H29" s="293"/>
      <c r="I29" s="828"/>
      <c r="J29" s="828"/>
      <c r="K29" s="828"/>
      <c r="L29" s="829"/>
    </row>
    <row r="30" spans="2:12" ht="27.75" customHeight="1" x14ac:dyDescent="0.25">
      <c r="B30" s="764" t="s">
        <v>651</v>
      </c>
      <c r="C30" s="235">
        <v>2101</v>
      </c>
      <c r="D30" s="293"/>
      <c r="E30" s="261"/>
      <c r="F30" s="261"/>
      <c r="G30" s="261"/>
      <c r="H30" s="293"/>
      <c r="I30" s="261"/>
      <c r="J30" s="261"/>
      <c r="K30" s="261"/>
      <c r="L30" s="289"/>
    </row>
    <row r="31" spans="2:12" x14ac:dyDescent="0.25">
      <c r="B31" s="757" t="s">
        <v>652</v>
      </c>
      <c r="C31" s="235">
        <v>2102</v>
      </c>
      <c r="D31" s="293"/>
      <c r="E31" s="261"/>
      <c r="F31" s="261"/>
      <c r="G31" s="261"/>
      <c r="H31" s="293"/>
      <c r="I31" s="261"/>
      <c r="J31" s="261"/>
      <c r="K31" s="261"/>
      <c r="L31" s="289"/>
    </row>
    <row r="32" spans="2:12" x14ac:dyDescent="0.25">
      <c r="B32" s="757" t="s">
        <v>653</v>
      </c>
      <c r="C32" s="235">
        <v>2103</v>
      </c>
      <c r="D32" s="293"/>
      <c r="E32" s="261"/>
      <c r="F32" s="261"/>
      <c r="G32" s="261"/>
      <c r="H32" s="293"/>
      <c r="I32" s="261"/>
      <c r="J32" s="261"/>
      <c r="K32" s="261"/>
      <c r="L32" s="289"/>
    </row>
    <row r="33" spans="2:12" x14ac:dyDescent="0.25">
      <c r="B33" s="757" t="s">
        <v>654</v>
      </c>
      <c r="C33" s="235">
        <v>2104</v>
      </c>
      <c r="D33" s="293"/>
      <c r="E33" s="261"/>
      <c r="F33" s="261"/>
      <c r="G33" s="261"/>
      <c r="H33" s="293"/>
      <c r="I33" s="261"/>
      <c r="J33" s="261"/>
      <c r="K33" s="261"/>
      <c r="L33" s="289"/>
    </row>
    <row r="34" spans="2:12" x14ac:dyDescent="0.25">
      <c r="B34" s="757" t="s">
        <v>655</v>
      </c>
      <c r="C34" s="235">
        <v>2105</v>
      </c>
      <c r="D34" s="293"/>
      <c r="E34" s="261"/>
      <c r="F34" s="261"/>
      <c r="G34" s="261"/>
      <c r="H34" s="293"/>
      <c r="I34" s="261"/>
      <c r="J34" s="261"/>
      <c r="K34" s="261"/>
      <c r="L34" s="289"/>
    </row>
    <row r="35" spans="2:12" x14ac:dyDescent="0.25">
      <c r="B35" s="764" t="s">
        <v>656</v>
      </c>
      <c r="C35" s="235">
        <v>2200</v>
      </c>
      <c r="D35" s="293"/>
      <c r="E35" s="828"/>
      <c r="F35" s="828"/>
      <c r="G35" s="828"/>
      <c r="H35" s="293"/>
      <c r="I35" s="828"/>
      <c r="J35" s="828"/>
      <c r="K35" s="828"/>
      <c r="L35" s="829"/>
    </row>
    <row r="36" spans="2:12" ht="26.25" customHeight="1" x14ac:dyDescent="0.25">
      <c r="B36" s="757" t="s">
        <v>657</v>
      </c>
      <c r="C36" s="235">
        <v>2201</v>
      </c>
      <c r="D36" s="293"/>
      <c r="E36" s="261"/>
      <c r="F36" s="261"/>
      <c r="G36" s="261"/>
      <c r="H36" s="293"/>
      <c r="I36" s="261"/>
      <c r="J36" s="261"/>
      <c r="K36" s="261"/>
      <c r="L36" s="289"/>
    </row>
    <row r="37" spans="2:12" x14ac:dyDescent="0.25">
      <c r="B37" s="757" t="s">
        <v>658</v>
      </c>
      <c r="C37" s="235">
        <v>2202</v>
      </c>
      <c r="D37" s="293"/>
      <c r="E37" s="261"/>
      <c r="F37" s="261"/>
      <c r="G37" s="261"/>
      <c r="H37" s="293"/>
      <c r="I37" s="261"/>
      <c r="J37" s="261"/>
      <c r="K37" s="261"/>
      <c r="L37" s="289"/>
    </row>
    <row r="38" spans="2:12" x14ac:dyDescent="0.25">
      <c r="B38" s="757" t="s">
        <v>659</v>
      </c>
      <c r="C38" s="235">
        <v>2203</v>
      </c>
      <c r="D38" s="293"/>
      <c r="E38" s="261"/>
      <c r="F38" s="261"/>
      <c r="G38" s="261"/>
      <c r="H38" s="293"/>
      <c r="I38" s="261"/>
      <c r="J38" s="261"/>
      <c r="K38" s="261"/>
      <c r="L38" s="289"/>
    </row>
    <row r="39" spans="2:12" x14ac:dyDescent="0.25">
      <c r="B39" s="757" t="s">
        <v>660</v>
      </c>
      <c r="C39" s="235">
        <v>2204</v>
      </c>
      <c r="D39" s="293"/>
      <c r="E39" s="261"/>
      <c r="F39" s="261"/>
      <c r="G39" s="261"/>
      <c r="H39" s="293"/>
      <c r="I39" s="261"/>
      <c r="J39" s="261"/>
      <c r="K39" s="261"/>
      <c r="L39" s="289"/>
    </row>
    <row r="40" spans="2:12" x14ac:dyDescent="0.25">
      <c r="B40" s="757" t="s">
        <v>661</v>
      </c>
      <c r="C40" s="235">
        <v>2205</v>
      </c>
      <c r="D40" s="293"/>
      <c r="E40" s="261"/>
      <c r="F40" s="261"/>
      <c r="G40" s="261"/>
      <c r="H40" s="293"/>
      <c r="I40" s="261"/>
      <c r="J40" s="261"/>
      <c r="K40" s="261"/>
      <c r="L40" s="289"/>
    </row>
    <row r="41" spans="2:12" ht="26.25" x14ac:dyDescent="0.25">
      <c r="B41" s="757" t="s">
        <v>662</v>
      </c>
      <c r="C41" s="235">
        <v>2206</v>
      </c>
      <c r="D41" s="293"/>
      <c r="E41" s="261"/>
      <c r="F41" s="261"/>
      <c r="G41" s="261"/>
      <c r="H41" s="293"/>
      <c r="I41" s="261"/>
      <c r="J41" s="261"/>
      <c r="K41" s="261"/>
      <c r="L41" s="289"/>
    </row>
    <row r="42" spans="2:12" x14ac:dyDescent="0.25">
      <c r="B42" s="830" t="s">
        <v>663</v>
      </c>
      <c r="C42" s="831">
        <v>3000</v>
      </c>
      <c r="D42" s="847"/>
      <c r="E42" s="825"/>
      <c r="F42" s="825"/>
      <c r="G42" s="825"/>
      <c r="H42" s="847"/>
      <c r="I42" s="825"/>
      <c r="J42" s="825"/>
      <c r="K42" s="825"/>
      <c r="L42" s="832"/>
    </row>
    <row r="43" spans="2:12" x14ac:dyDescent="0.25">
      <c r="B43" s="764" t="s">
        <v>664</v>
      </c>
      <c r="C43" s="235">
        <v>3100</v>
      </c>
      <c r="D43" s="293"/>
      <c r="E43" s="261"/>
      <c r="F43" s="261"/>
      <c r="G43" s="261"/>
      <c r="H43" s="293"/>
      <c r="I43" s="261"/>
      <c r="J43" s="261"/>
      <c r="K43" s="261"/>
      <c r="L43" s="289"/>
    </row>
    <row r="44" spans="2:12" x14ac:dyDescent="0.25">
      <c r="B44" s="764" t="s">
        <v>665</v>
      </c>
      <c r="C44" s="235">
        <v>3200</v>
      </c>
      <c r="D44" s="293"/>
      <c r="E44" s="261"/>
      <c r="F44" s="261"/>
      <c r="G44" s="261"/>
      <c r="H44" s="293"/>
      <c r="I44" s="261"/>
      <c r="J44" s="261"/>
      <c r="K44" s="261"/>
      <c r="L44" s="289"/>
    </row>
    <row r="45" spans="2:12" x14ac:dyDescent="0.25">
      <c r="B45" s="764" t="s">
        <v>666</v>
      </c>
      <c r="C45" s="235">
        <v>3300</v>
      </c>
      <c r="D45" s="293"/>
      <c r="E45" s="261"/>
      <c r="F45" s="261"/>
      <c r="G45" s="261"/>
      <c r="H45" s="293"/>
      <c r="I45" s="261"/>
      <c r="J45" s="261"/>
      <c r="K45" s="261"/>
      <c r="L45" s="289"/>
    </row>
    <row r="46" spans="2:12" x14ac:dyDescent="0.25">
      <c r="B46" s="764" t="s">
        <v>667</v>
      </c>
      <c r="C46" s="235">
        <v>3400</v>
      </c>
      <c r="D46" s="293"/>
      <c r="E46" s="261"/>
      <c r="F46" s="261"/>
      <c r="G46" s="261"/>
      <c r="H46" s="293"/>
      <c r="I46" s="261"/>
      <c r="J46" s="261"/>
      <c r="K46" s="261"/>
      <c r="L46" s="289"/>
    </row>
    <row r="47" spans="2:12" x14ac:dyDescent="0.25">
      <c r="B47" s="764" t="s">
        <v>668</v>
      </c>
      <c r="C47" s="235">
        <v>3500</v>
      </c>
      <c r="D47" s="293"/>
      <c r="E47" s="261"/>
      <c r="F47" s="261"/>
      <c r="G47" s="261"/>
      <c r="H47" s="293"/>
      <c r="I47" s="261"/>
      <c r="J47" s="261"/>
      <c r="K47" s="261"/>
      <c r="L47" s="289"/>
    </row>
    <row r="48" spans="2:12" x14ac:dyDescent="0.25">
      <c r="B48" s="764" t="s">
        <v>669</v>
      </c>
      <c r="C48" s="235">
        <v>3600</v>
      </c>
      <c r="D48" s="293"/>
      <c r="E48" s="261"/>
      <c r="F48" s="261"/>
      <c r="G48" s="261"/>
      <c r="H48" s="293"/>
      <c r="I48" s="261"/>
      <c r="J48" s="261"/>
      <c r="K48" s="261"/>
      <c r="L48" s="289"/>
    </row>
    <row r="49" spans="2:12" x14ac:dyDescent="0.25">
      <c r="B49" s="764" t="s">
        <v>670</v>
      </c>
      <c r="C49" s="235">
        <v>3700</v>
      </c>
      <c r="D49" s="293"/>
      <c r="E49" s="261"/>
      <c r="F49" s="261"/>
      <c r="G49" s="261"/>
      <c r="H49" s="293"/>
      <c r="I49" s="261"/>
      <c r="J49" s="261"/>
      <c r="K49" s="261"/>
      <c r="L49" s="289"/>
    </row>
    <row r="50" spans="2:12" x14ac:dyDescent="0.25">
      <c r="B50" s="764" t="s">
        <v>671</v>
      </c>
      <c r="C50" s="235">
        <v>3800</v>
      </c>
      <c r="D50" s="293"/>
      <c r="E50" s="261"/>
      <c r="F50" s="261"/>
      <c r="G50" s="261"/>
      <c r="H50" s="293"/>
      <c r="I50" s="261"/>
      <c r="J50" s="261"/>
      <c r="K50" s="261"/>
      <c r="L50" s="289"/>
    </row>
    <row r="51" spans="2:12" ht="39" x14ac:dyDescent="0.25">
      <c r="B51" s="764" t="s">
        <v>672</v>
      </c>
      <c r="C51" s="235">
        <v>3900</v>
      </c>
      <c r="D51" s="293"/>
      <c r="E51" s="261"/>
      <c r="F51" s="261"/>
      <c r="G51" s="261"/>
      <c r="H51" s="293"/>
      <c r="I51" s="261"/>
      <c r="J51" s="261"/>
      <c r="K51" s="261"/>
      <c r="L51" s="289"/>
    </row>
    <row r="52" spans="2:12" x14ac:dyDescent="0.25">
      <c r="B52" s="241" t="s">
        <v>171</v>
      </c>
      <c r="C52" s="770">
        <v>9000</v>
      </c>
      <c r="D52" s="848"/>
      <c r="E52" s="297"/>
      <c r="F52" s="297"/>
      <c r="G52" s="297"/>
      <c r="H52" s="848">
        <f t="shared" si="0"/>
        <v>1</v>
      </c>
      <c r="I52" s="297"/>
      <c r="J52" s="297"/>
      <c r="K52" s="297">
        <f>K9+K28+K42</f>
        <v>1</v>
      </c>
      <c r="L52" s="836"/>
    </row>
    <row r="53" spans="2:12" x14ac:dyDescent="0.25">
      <c r="B53" s="837"/>
    </row>
    <row r="54" spans="2:12" ht="15.75" customHeight="1" x14ac:dyDescent="0.25">
      <c r="B54" s="1365" t="s">
        <v>680</v>
      </c>
      <c r="C54" s="1365"/>
      <c r="D54" s="1365"/>
      <c r="E54" s="1365"/>
      <c r="F54" s="1365"/>
      <c r="G54" s="1365"/>
      <c r="H54" s="1365"/>
      <c r="I54" s="1365"/>
      <c r="J54" s="1365"/>
      <c r="K54" s="1365"/>
      <c r="L54" s="1365"/>
    </row>
    <row r="58" spans="2:12" x14ac:dyDescent="0.25">
      <c r="B58" s="196"/>
    </row>
  </sheetData>
  <mergeCells count="17">
    <mergeCell ref="L6:L7"/>
    <mergeCell ref="B54:L54"/>
    <mergeCell ref="B1:L2"/>
    <mergeCell ref="B3:B7"/>
    <mergeCell ref="C3:C7"/>
    <mergeCell ref="D3:G4"/>
    <mergeCell ref="H3:L4"/>
    <mergeCell ref="D5:D7"/>
    <mergeCell ref="E5:G5"/>
    <mergeCell ref="H5:H7"/>
    <mergeCell ref="I5:L5"/>
    <mergeCell ref="E6:E7"/>
    <mergeCell ref="F6:F7"/>
    <mergeCell ref="G6:G7"/>
    <mergeCell ref="I6:I7"/>
    <mergeCell ref="J6:J7"/>
    <mergeCell ref="K6:K7"/>
  </mergeCells>
  <pageMargins left="0.70078740157480324" right="0.70078740157480324" top="0.75196850393700776" bottom="0.75196850393700776" header="0.3" footer="0.3"/>
  <pageSetup paperSize="9" scale="66" fitToHeight="0" orientation="landscape" useFirstPageNumber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B1:AF54"/>
  <sheetViews>
    <sheetView workbookViewId="0">
      <selection activeCell="M14" sqref="M14"/>
    </sheetView>
  </sheetViews>
  <sheetFormatPr defaultColWidth="9.140625" defaultRowHeight="12.75" x14ac:dyDescent="0.2"/>
  <cols>
    <col min="1" max="1" width="0.7109375" style="184" customWidth="1"/>
    <col min="2" max="2" width="25.85546875" style="245" customWidth="1"/>
    <col min="3" max="3" width="5.7109375" style="202" customWidth="1"/>
    <col min="4" max="4" width="7.42578125" style="202" customWidth="1"/>
    <col min="5" max="5" width="7.28515625" style="202" customWidth="1"/>
    <col min="6" max="6" width="7.42578125" style="202" customWidth="1"/>
    <col min="7" max="7" width="8.42578125" style="202" customWidth="1"/>
    <col min="8" max="8" width="7.42578125" style="202" customWidth="1"/>
    <col min="9" max="9" width="7.85546875" style="202" customWidth="1"/>
    <col min="10" max="12" width="7.42578125" style="202" customWidth="1"/>
    <col min="13" max="13" width="6.7109375" style="202" customWidth="1"/>
    <col min="14" max="14" width="7.42578125" style="202" customWidth="1"/>
    <col min="15" max="15" width="7.28515625" style="202" customWidth="1"/>
    <col min="16" max="16" width="7.42578125" style="202" customWidth="1"/>
    <col min="17" max="17" width="7.85546875" style="202" customWidth="1"/>
    <col min="18" max="18" width="7.42578125" style="202" customWidth="1"/>
    <col min="19" max="19" width="7.7109375" style="202" customWidth="1"/>
    <col min="20" max="20" width="7.42578125" style="202" customWidth="1"/>
    <col min="21" max="21" width="7" style="202" customWidth="1"/>
    <col min="22" max="22" width="7.42578125" style="202" customWidth="1"/>
    <col min="23" max="23" width="7.85546875" style="202" customWidth="1"/>
    <col min="24" max="24" width="7.42578125" style="202" customWidth="1"/>
    <col min="25" max="25" width="7.140625" style="202" customWidth="1"/>
    <col min="26" max="26" width="7.42578125" style="202" customWidth="1"/>
    <col min="27" max="27" width="7.7109375" style="202" customWidth="1"/>
    <col min="28" max="28" width="9.42578125" style="184" customWidth="1"/>
    <col min="29" max="32" width="8.85546875" style="47" customWidth="1"/>
    <col min="33" max="16384" width="9.140625" style="184"/>
  </cols>
  <sheetData>
    <row r="1" spans="2:27" x14ac:dyDescent="0.2">
      <c r="B1" s="1342" t="s">
        <v>681</v>
      </c>
      <c r="C1" s="1342"/>
      <c r="D1" s="1342"/>
      <c r="E1" s="1342"/>
      <c r="F1" s="1342"/>
      <c r="G1" s="1342"/>
      <c r="H1" s="1342"/>
      <c r="I1" s="1342"/>
      <c r="J1" s="1342"/>
      <c r="K1" s="1342"/>
      <c r="L1" s="1342"/>
      <c r="M1" s="1342"/>
      <c r="N1" s="1342"/>
      <c r="O1" s="1342"/>
      <c r="P1" s="1342"/>
      <c r="Q1" s="1342"/>
      <c r="R1" s="1342"/>
      <c r="S1" s="1342"/>
      <c r="T1" s="1342"/>
      <c r="U1" s="1342"/>
      <c r="V1" s="1342"/>
      <c r="W1" s="1342"/>
      <c r="X1" s="1342"/>
      <c r="Y1" s="1342"/>
      <c r="Z1" s="1342"/>
      <c r="AA1" s="1342"/>
    </row>
    <row r="2" spans="2:27" ht="13.5" customHeight="1" x14ac:dyDescent="0.2">
      <c r="B2" s="1366"/>
      <c r="C2" s="1366"/>
      <c r="D2" s="1366"/>
      <c r="E2" s="1366"/>
      <c r="F2" s="1366"/>
      <c r="G2" s="1366"/>
      <c r="H2" s="1366"/>
      <c r="I2" s="1366"/>
      <c r="J2" s="1366"/>
      <c r="K2" s="1366"/>
      <c r="L2" s="1342"/>
      <c r="M2" s="1342"/>
      <c r="N2" s="1342"/>
      <c r="O2" s="1342"/>
      <c r="P2" s="1342"/>
      <c r="Q2" s="1342"/>
      <c r="R2" s="1342"/>
      <c r="S2" s="1342"/>
      <c r="T2" s="1342"/>
      <c r="U2" s="1342"/>
      <c r="V2" s="1342"/>
      <c r="W2" s="1342"/>
      <c r="X2" s="1342"/>
      <c r="Y2" s="1342"/>
      <c r="Z2" s="1342"/>
      <c r="AA2" s="1342"/>
    </row>
    <row r="3" spans="2:27" ht="17.25" customHeight="1" x14ac:dyDescent="0.2">
      <c r="B3" s="1289" t="s">
        <v>20</v>
      </c>
      <c r="C3" s="1039" t="s">
        <v>200</v>
      </c>
      <c r="D3" s="1051" t="s">
        <v>682</v>
      </c>
      <c r="E3" s="1052"/>
      <c r="F3" s="1052"/>
      <c r="G3" s="1052"/>
      <c r="H3" s="1052"/>
      <c r="I3" s="1052"/>
      <c r="J3" s="1052"/>
      <c r="K3" s="1052"/>
      <c r="L3" s="1392" t="s">
        <v>683</v>
      </c>
      <c r="M3" s="1393"/>
      <c r="N3" s="1393"/>
      <c r="O3" s="1393"/>
      <c r="P3" s="1393"/>
      <c r="Q3" s="1393"/>
      <c r="R3" s="1393"/>
      <c r="S3" s="1393"/>
      <c r="T3" s="1393"/>
      <c r="U3" s="1393"/>
      <c r="V3" s="1393"/>
      <c r="W3" s="1393"/>
      <c r="X3" s="1393"/>
      <c r="Y3" s="1393"/>
      <c r="Z3" s="1393"/>
      <c r="AA3" s="1394"/>
    </row>
    <row r="4" spans="2:27" ht="17.25" customHeight="1" x14ac:dyDescent="0.2">
      <c r="B4" s="1289"/>
      <c r="C4" s="1039"/>
      <c r="D4" s="1298"/>
      <c r="E4" s="1391"/>
      <c r="F4" s="1391"/>
      <c r="G4" s="1391"/>
      <c r="H4" s="1391"/>
      <c r="I4" s="1391"/>
      <c r="J4" s="1391"/>
      <c r="K4" s="1391"/>
      <c r="L4" s="1395" t="s">
        <v>684</v>
      </c>
      <c r="M4" s="975"/>
      <c r="N4" s="975"/>
      <c r="O4" s="975"/>
      <c r="P4" s="975"/>
      <c r="Q4" s="975"/>
      <c r="R4" s="975"/>
      <c r="S4" s="1058"/>
      <c r="T4" s="1039" t="s">
        <v>685</v>
      </c>
      <c r="U4" s="1039"/>
      <c r="V4" s="1039"/>
      <c r="W4" s="1039"/>
      <c r="X4" s="1039"/>
      <c r="Y4" s="1039"/>
      <c r="Z4" s="1039"/>
      <c r="AA4" s="1364"/>
    </row>
    <row r="5" spans="2:27" ht="12.75" customHeight="1" x14ac:dyDescent="0.2">
      <c r="B5" s="1289"/>
      <c r="C5" s="1039"/>
      <c r="D5" s="1051" t="s">
        <v>206</v>
      </c>
      <c r="E5" s="1033"/>
      <c r="F5" s="1303" t="s">
        <v>108</v>
      </c>
      <c r="G5" s="1304"/>
      <c r="H5" s="1304"/>
      <c r="I5" s="1304"/>
      <c r="J5" s="1304"/>
      <c r="K5" s="1304"/>
      <c r="L5" s="1149" t="s">
        <v>206</v>
      </c>
      <c r="M5" s="1033"/>
      <c r="N5" s="1303" t="s">
        <v>108</v>
      </c>
      <c r="O5" s="1304"/>
      <c r="P5" s="1304"/>
      <c r="Q5" s="1304"/>
      <c r="R5" s="1304"/>
      <c r="S5" s="1306"/>
      <c r="T5" s="1051" t="s">
        <v>206</v>
      </c>
      <c r="U5" s="1033"/>
      <c r="V5" s="1303" t="s">
        <v>108</v>
      </c>
      <c r="W5" s="1304"/>
      <c r="X5" s="1304"/>
      <c r="Y5" s="1304"/>
      <c r="Z5" s="1304"/>
      <c r="AA5" s="1305"/>
    </row>
    <row r="6" spans="2:27" ht="51" customHeight="1" x14ac:dyDescent="0.2">
      <c r="B6" s="1289"/>
      <c r="C6" s="1039"/>
      <c r="D6" s="1298"/>
      <c r="E6" s="1035"/>
      <c r="F6" s="1039" t="s">
        <v>686</v>
      </c>
      <c r="G6" s="1039"/>
      <c r="H6" s="1039" t="s">
        <v>687</v>
      </c>
      <c r="I6" s="1039"/>
      <c r="J6" s="1039" t="s">
        <v>688</v>
      </c>
      <c r="K6" s="1057"/>
      <c r="L6" s="1150"/>
      <c r="M6" s="1035"/>
      <c r="N6" s="1039" t="s">
        <v>686</v>
      </c>
      <c r="O6" s="1039"/>
      <c r="P6" s="1039" t="s">
        <v>687</v>
      </c>
      <c r="Q6" s="1039"/>
      <c r="R6" s="1039" t="s">
        <v>688</v>
      </c>
      <c r="S6" s="1039"/>
      <c r="T6" s="1298"/>
      <c r="U6" s="1035"/>
      <c r="V6" s="1039" t="s">
        <v>686</v>
      </c>
      <c r="W6" s="1039"/>
      <c r="X6" s="1039" t="s">
        <v>687</v>
      </c>
      <c r="Y6" s="1039"/>
      <c r="Z6" s="1039" t="s">
        <v>688</v>
      </c>
      <c r="AA6" s="1364"/>
    </row>
    <row r="7" spans="2:27" ht="51" customHeight="1" x14ac:dyDescent="0.2">
      <c r="B7" s="1289"/>
      <c r="C7" s="1039"/>
      <c r="D7" s="309" t="s">
        <v>629</v>
      </c>
      <c r="E7" s="309" t="s">
        <v>630</v>
      </c>
      <c r="F7" s="309" t="s">
        <v>629</v>
      </c>
      <c r="G7" s="309" t="s">
        <v>630</v>
      </c>
      <c r="H7" s="309" t="s">
        <v>629</v>
      </c>
      <c r="I7" s="309" t="s">
        <v>630</v>
      </c>
      <c r="J7" s="309" t="s">
        <v>629</v>
      </c>
      <c r="K7" s="310" t="s">
        <v>630</v>
      </c>
      <c r="L7" s="748" t="s">
        <v>629</v>
      </c>
      <c r="M7" s="309" t="s">
        <v>630</v>
      </c>
      <c r="N7" s="309" t="s">
        <v>629</v>
      </c>
      <c r="O7" s="309" t="s">
        <v>630</v>
      </c>
      <c r="P7" s="309" t="s">
        <v>629</v>
      </c>
      <c r="Q7" s="309" t="s">
        <v>630</v>
      </c>
      <c r="R7" s="309" t="s">
        <v>629</v>
      </c>
      <c r="S7" s="309" t="s">
        <v>630</v>
      </c>
      <c r="T7" s="309" t="s">
        <v>629</v>
      </c>
      <c r="U7" s="309" t="s">
        <v>630</v>
      </c>
      <c r="V7" s="309" t="s">
        <v>629</v>
      </c>
      <c r="W7" s="309" t="s">
        <v>630</v>
      </c>
      <c r="X7" s="309" t="s">
        <v>629</v>
      </c>
      <c r="Y7" s="309" t="s">
        <v>630</v>
      </c>
      <c r="Z7" s="309" t="s">
        <v>629</v>
      </c>
      <c r="AA7" s="807" t="s">
        <v>630</v>
      </c>
    </row>
    <row r="8" spans="2:27" x14ac:dyDescent="0.2">
      <c r="B8" s="751">
        <v>1</v>
      </c>
      <c r="C8" s="190">
        <v>2</v>
      </c>
      <c r="D8" s="494">
        <v>3</v>
      </c>
      <c r="E8" s="190">
        <v>4</v>
      </c>
      <c r="F8" s="190">
        <v>5</v>
      </c>
      <c r="G8" s="190">
        <v>6</v>
      </c>
      <c r="H8" s="190">
        <v>7</v>
      </c>
      <c r="I8" s="190">
        <v>8</v>
      </c>
      <c r="J8" s="190">
        <v>9</v>
      </c>
      <c r="K8" s="470">
        <v>10</v>
      </c>
      <c r="L8" s="849">
        <v>11</v>
      </c>
      <c r="M8" s="850">
        <v>12</v>
      </c>
      <c r="N8" s="850">
        <f t="shared" ref="N8:AA8" si="0">M8+1</f>
        <v>13</v>
      </c>
      <c r="O8" s="850">
        <f t="shared" si="0"/>
        <v>14</v>
      </c>
      <c r="P8" s="850">
        <f t="shared" si="0"/>
        <v>15</v>
      </c>
      <c r="Q8" s="850">
        <f t="shared" si="0"/>
        <v>16</v>
      </c>
      <c r="R8" s="850">
        <f t="shared" si="0"/>
        <v>17</v>
      </c>
      <c r="S8" s="850">
        <f t="shared" si="0"/>
        <v>18</v>
      </c>
      <c r="T8" s="850">
        <f t="shared" si="0"/>
        <v>19</v>
      </c>
      <c r="U8" s="850">
        <f t="shared" si="0"/>
        <v>20</v>
      </c>
      <c r="V8" s="850">
        <f t="shared" si="0"/>
        <v>21</v>
      </c>
      <c r="W8" s="850">
        <f t="shared" si="0"/>
        <v>22</v>
      </c>
      <c r="X8" s="850">
        <f t="shared" si="0"/>
        <v>23</v>
      </c>
      <c r="Y8" s="850">
        <f t="shared" si="0"/>
        <v>24</v>
      </c>
      <c r="Z8" s="850">
        <f t="shared" si="0"/>
        <v>25</v>
      </c>
      <c r="AA8" s="851">
        <f t="shared" si="0"/>
        <v>26</v>
      </c>
    </row>
    <row r="9" spans="2:27" ht="25.5" x14ac:dyDescent="0.2">
      <c r="B9" s="852" t="s">
        <v>631</v>
      </c>
      <c r="C9" s="811">
        <v>1000</v>
      </c>
      <c r="D9" s="853">
        <f>F9+H9+J9</f>
        <v>1</v>
      </c>
      <c r="E9" s="853">
        <f>G9+I9+K9</f>
        <v>1</v>
      </c>
      <c r="F9" s="812">
        <f>F10+F19+F20+F21+F22+F23+F24+F25+F26</f>
        <v>1</v>
      </c>
      <c r="G9" s="812">
        <f>G10+G19+G20+G21+G22+G23+G24+G25+G26</f>
        <v>1</v>
      </c>
      <c r="H9" s="812"/>
      <c r="I9" s="812"/>
      <c r="J9" s="812"/>
      <c r="K9" s="812"/>
      <c r="L9" s="853"/>
      <c r="M9" s="853"/>
      <c r="N9" s="812"/>
      <c r="O9" s="812"/>
      <c r="P9" s="812"/>
      <c r="Q9" s="812"/>
      <c r="R9" s="812"/>
      <c r="S9" s="812"/>
      <c r="T9" s="853"/>
      <c r="U9" s="853"/>
      <c r="V9" s="812"/>
      <c r="W9" s="812"/>
      <c r="X9" s="812"/>
      <c r="Y9" s="812"/>
      <c r="Z9" s="812"/>
      <c r="AA9" s="813"/>
    </row>
    <row r="10" spans="2:27" ht="51" x14ac:dyDescent="0.2">
      <c r="B10" s="763" t="s">
        <v>632</v>
      </c>
      <c r="C10" s="284">
        <v>1100</v>
      </c>
      <c r="D10" s="262">
        <f t="shared" ref="D10:D52" si="1">F10+H10+J10</f>
        <v>1</v>
      </c>
      <c r="E10" s="293">
        <f t="shared" ref="E10:E52" si="2">G10+I10+K10</f>
        <v>1</v>
      </c>
      <c r="F10" s="293">
        <f>F11+F12+F13+F14+F15+F16+F17+F18</f>
        <v>1</v>
      </c>
      <c r="G10" s="293">
        <f>G11+G12+G13+G14+G15+G16+G17+G18</f>
        <v>1</v>
      </c>
      <c r="H10" s="293"/>
      <c r="I10" s="293"/>
      <c r="J10" s="293"/>
      <c r="K10" s="293"/>
      <c r="L10" s="262"/>
      <c r="M10" s="293"/>
      <c r="N10" s="293"/>
      <c r="O10" s="293"/>
      <c r="P10" s="293"/>
      <c r="Q10" s="293"/>
      <c r="R10" s="293"/>
      <c r="S10" s="293"/>
      <c r="T10" s="262"/>
      <c r="U10" s="293"/>
      <c r="V10" s="293"/>
      <c r="W10" s="293"/>
      <c r="X10" s="293"/>
      <c r="Y10" s="293"/>
      <c r="Z10" s="293"/>
      <c r="AA10" s="854"/>
    </row>
    <row r="11" spans="2:27" ht="47.25" customHeight="1" x14ac:dyDescent="0.2">
      <c r="B11" s="757" t="s">
        <v>633</v>
      </c>
      <c r="C11" s="284">
        <v>1101</v>
      </c>
      <c r="D11" s="262"/>
      <c r="E11" s="293"/>
      <c r="F11" s="261"/>
      <c r="G11" s="261"/>
      <c r="H11" s="261"/>
      <c r="I11" s="261"/>
      <c r="J11" s="261"/>
      <c r="K11" s="261"/>
      <c r="L11" s="262"/>
      <c r="M11" s="293"/>
      <c r="N11" s="261"/>
      <c r="O11" s="261"/>
      <c r="P11" s="261"/>
      <c r="Q11" s="261"/>
      <c r="R11" s="261"/>
      <c r="S11" s="261"/>
      <c r="T11" s="262"/>
      <c r="U11" s="293"/>
      <c r="V11" s="261"/>
      <c r="W11" s="261"/>
      <c r="X11" s="261"/>
      <c r="Y11" s="261"/>
      <c r="Z11" s="261"/>
      <c r="AA11" s="289"/>
    </row>
    <row r="12" spans="2:27" ht="35.25" customHeight="1" x14ac:dyDescent="0.2">
      <c r="B12" s="757" t="s">
        <v>634</v>
      </c>
      <c r="C12" s="284">
        <v>1102</v>
      </c>
      <c r="D12" s="262">
        <f t="shared" si="1"/>
        <v>1</v>
      </c>
      <c r="E12" s="293">
        <f t="shared" si="2"/>
        <v>1</v>
      </c>
      <c r="F12" s="261">
        <v>1</v>
      </c>
      <c r="G12" s="261">
        <v>1</v>
      </c>
      <c r="H12" s="261"/>
      <c r="I12" s="261"/>
      <c r="J12" s="261"/>
      <c r="K12" s="261"/>
      <c r="L12" s="262"/>
      <c r="M12" s="293"/>
      <c r="N12" s="261"/>
      <c r="O12" s="261"/>
      <c r="P12" s="261"/>
      <c r="Q12" s="261"/>
      <c r="R12" s="261"/>
      <c r="S12" s="261"/>
      <c r="T12" s="262"/>
      <c r="U12" s="293"/>
      <c r="V12" s="261"/>
      <c r="W12" s="261"/>
      <c r="X12" s="261"/>
      <c r="Y12" s="261"/>
      <c r="Z12" s="261"/>
      <c r="AA12" s="289"/>
    </row>
    <row r="13" spans="2:27" ht="46.5" customHeight="1" x14ac:dyDescent="0.2">
      <c r="B13" s="757" t="s">
        <v>635</v>
      </c>
      <c r="C13" s="284">
        <v>1103</v>
      </c>
      <c r="D13" s="262"/>
      <c r="E13" s="293"/>
      <c r="F13" s="261"/>
      <c r="G13" s="261"/>
      <c r="H13" s="261"/>
      <c r="I13" s="261"/>
      <c r="J13" s="261"/>
      <c r="K13" s="261"/>
      <c r="L13" s="262"/>
      <c r="M13" s="293"/>
      <c r="N13" s="261"/>
      <c r="O13" s="261"/>
      <c r="P13" s="261"/>
      <c r="Q13" s="261"/>
      <c r="R13" s="261"/>
      <c r="S13" s="261"/>
      <c r="T13" s="262"/>
      <c r="U13" s="293"/>
      <c r="V13" s="261"/>
      <c r="W13" s="261"/>
      <c r="X13" s="261"/>
      <c r="Y13" s="261"/>
      <c r="Z13" s="261"/>
      <c r="AA13" s="289"/>
    </row>
    <row r="14" spans="2:27" ht="45.75" customHeight="1" x14ac:dyDescent="0.2">
      <c r="B14" s="757" t="s">
        <v>636</v>
      </c>
      <c r="C14" s="284">
        <v>1104</v>
      </c>
      <c r="D14" s="262"/>
      <c r="E14" s="293"/>
      <c r="F14" s="261"/>
      <c r="G14" s="261"/>
      <c r="H14" s="261"/>
      <c r="I14" s="261"/>
      <c r="J14" s="261"/>
      <c r="K14" s="261"/>
      <c r="L14" s="262"/>
      <c r="M14" s="293"/>
      <c r="N14" s="261"/>
      <c r="O14" s="261"/>
      <c r="P14" s="261"/>
      <c r="Q14" s="261"/>
      <c r="R14" s="261"/>
      <c r="S14" s="261"/>
      <c r="T14" s="262"/>
      <c r="U14" s="293"/>
      <c r="V14" s="261"/>
      <c r="W14" s="261"/>
      <c r="X14" s="261"/>
      <c r="Y14" s="261"/>
      <c r="Z14" s="261"/>
      <c r="AA14" s="289"/>
    </row>
    <row r="15" spans="2:27" ht="46.5" customHeight="1" x14ac:dyDescent="0.2">
      <c r="B15" s="757" t="s">
        <v>637</v>
      </c>
      <c r="C15" s="284">
        <v>1105</v>
      </c>
      <c r="D15" s="262"/>
      <c r="E15" s="293"/>
      <c r="F15" s="261"/>
      <c r="G15" s="261"/>
      <c r="H15" s="261"/>
      <c r="I15" s="261"/>
      <c r="J15" s="261"/>
      <c r="K15" s="261"/>
      <c r="L15" s="262"/>
      <c r="M15" s="293"/>
      <c r="N15" s="261"/>
      <c r="O15" s="261"/>
      <c r="P15" s="261"/>
      <c r="Q15" s="261"/>
      <c r="R15" s="261"/>
      <c r="S15" s="261"/>
      <c r="T15" s="262"/>
      <c r="U15" s="293"/>
      <c r="V15" s="261"/>
      <c r="W15" s="261"/>
      <c r="X15" s="261"/>
      <c r="Y15" s="261"/>
      <c r="Z15" s="261"/>
      <c r="AA15" s="289"/>
    </row>
    <row r="16" spans="2:27" ht="47.25" customHeight="1" x14ac:dyDescent="0.2">
      <c r="B16" s="757" t="s">
        <v>638</v>
      </c>
      <c r="C16" s="284">
        <v>1106</v>
      </c>
      <c r="D16" s="262"/>
      <c r="E16" s="293"/>
      <c r="F16" s="261"/>
      <c r="G16" s="261"/>
      <c r="H16" s="261"/>
      <c r="I16" s="261"/>
      <c r="J16" s="261"/>
      <c r="K16" s="261"/>
      <c r="L16" s="262"/>
      <c r="M16" s="293"/>
      <c r="N16" s="261"/>
      <c r="O16" s="261"/>
      <c r="P16" s="261"/>
      <c r="Q16" s="261"/>
      <c r="R16" s="261"/>
      <c r="S16" s="261"/>
      <c r="T16" s="262"/>
      <c r="U16" s="293"/>
      <c r="V16" s="261"/>
      <c r="W16" s="261"/>
      <c r="X16" s="261"/>
      <c r="Y16" s="261"/>
      <c r="Z16" s="261"/>
      <c r="AA16" s="289"/>
    </row>
    <row r="17" spans="2:27" ht="24" customHeight="1" x14ac:dyDescent="0.2">
      <c r="B17" s="757" t="s">
        <v>639</v>
      </c>
      <c r="C17" s="284">
        <v>1107</v>
      </c>
      <c r="D17" s="262"/>
      <c r="E17" s="293"/>
      <c r="F17" s="261"/>
      <c r="G17" s="261"/>
      <c r="H17" s="261"/>
      <c r="I17" s="261"/>
      <c r="J17" s="261"/>
      <c r="K17" s="261"/>
      <c r="L17" s="262"/>
      <c r="M17" s="293"/>
      <c r="N17" s="261"/>
      <c r="O17" s="261"/>
      <c r="P17" s="261"/>
      <c r="Q17" s="261"/>
      <c r="R17" s="261"/>
      <c r="S17" s="261"/>
      <c r="T17" s="262"/>
      <c r="U17" s="293"/>
      <c r="V17" s="261"/>
      <c r="W17" s="261"/>
      <c r="X17" s="261"/>
      <c r="Y17" s="261"/>
      <c r="Z17" s="261"/>
      <c r="AA17" s="289"/>
    </row>
    <row r="18" spans="2:27" ht="25.5" x14ac:dyDescent="0.2">
      <c r="B18" s="757" t="s">
        <v>640</v>
      </c>
      <c r="C18" s="284">
        <v>1108</v>
      </c>
      <c r="D18" s="262"/>
      <c r="E18" s="293"/>
      <c r="F18" s="261"/>
      <c r="G18" s="261"/>
      <c r="H18" s="261"/>
      <c r="I18" s="261"/>
      <c r="J18" s="261"/>
      <c r="K18" s="261"/>
      <c r="L18" s="262"/>
      <c r="M18" s="293"/>
      <c r="N18" s="261"/>
      <c r="O18" s="261"/>
      <c r="P18" s="261"/>
      <c r="Q18" s="261"/>
      <c r="R18" s="261"/>
      <c r="S18" s="261"/>
      <c r="T18" s="262"/>
      <c r="U18" s="293"/>
      <c r="V18" s="261"/>
      <c r="W18" s="261"/>
      <c r="X18" s="261"/>
      <c r="Y18" s="261"/>
      <c r="Z18" s="261"/>
      <c r="AA18" s="289"/>
    </row>
    <row r="19" spans="2:27" ht="25.5" x14ac:dyDescent="0.2">
      <c r="B19" s="764" t="s">
        <v>641</v>
      </c>
      <c r="C19" s="284">
        <v>1200</v>
      </c>
      <c r="D19" s="262"/>
      <c r="E19" s="293"/>
      <c r="F19" s="261"/>
      <c r="G19" s="261"/>
      <c r="H19" s="261"/>
      <c r="I19" s="261"/>
      <c r="J19" s="261"/>
      <c r="K19" s="261"/>
      <c r="L19" s="262"/>
      <c r="M19" s="293"/>
      <c r="N19" s="261"/>
      <c r="O19" s="261"/>
      <c r="P19" s="261"/>
      <c r="Q19" s="261"/>
      <c r="R19" s="261"/>
      <c r="S19" s="261"/>
      <c r="T19" s="262"/>
      <c r="U19" s="293"/>
      <c r="V19" s="261"/>
      <c r="W19" s="261"/>
      <c r="X19" s="261"/>
      <c r="Y19" s="261"/>
      <c r="Z19" s="261"/>
      <c r="AA19" s="289"/>
    </row>
    <row r="20" spans="2:27" ht="25.5" x14ac:dyDescent="0.2">
      <c r="B20" s="764" t="s">
        <v>642</v>
      </c>
      <c r="C20" s="284">
        <v>1300</v>
      </c>
      <c r="D20" s="262"/>
      <c r="E20" s="293"/>
      <c r="F20" s="261"/>
      <c r="G20" s="261"/>
      <c r="H20" s="261"/>
      <c r="I20" s="261"/>
      <c r="J20" s="261"/>
      <c r="K20" s="261"/>
      <c r="L20" s="262"/>
      <c r="M20" s="293"/>
      <c r="N20" s="261"/>
      <c r="O20" s="261"/>
      <c r="P20" s="261"/>
      <c r="Q20" s="261"/>
      <c r="R20" s="261"/>
      <c r="S20" s="261"/>
      <c r="T20" s="262"/>
      <c r="U20" s="293"/>
      <c r="V20" s="261"/>
      <c r="W20" s="261"/>
      <c r="X20" s="261"/>
      <c r="Y20" s="261"/>
      <c r="Z20" s="261"/>
      <c r="AA20" s="289"/>
    </row>
    <row r="21" spans="2:27" ht="68.25" customHeight="1" x14ac:dyDescent="0.2">
      <c r="B21" s="764" t="s">
        <v>643</v>
      </c>
      <c r="C21" s="284">
        <v>1400</v>
      </c>
      <c r="D21" s="262"/>
      <c r="E21" s="293"/>
      <c r="F21" s="261"/>
      <c r="G21" s="261"/>
      <c r="H21" s="261"/>
      <c r="I21" s="261"/>
      <c r="J21" s="261"/>
      <c r="K21" s="261"/>
      <c r="L21" s="262"/>
      <c r="M21" s="293"/>
      <c r="N21" s="261"/>
      <c r="O21" s="261"/>
      <c r="P21" s="261"/>
      <c r="Q21" s="261"/>
      <c r="R21" s="261"/>
      <c r="S21" s="261"/>
      <c r="T21" s="262"/>
      <c r="U21" s="293"/>
      <c r="V21" s="261"/>
      <c r="W21" s="261"/>
      <c r="X21" s="261"/>
      <c r="Y21" s="261"/>
      <c r="Z21" s="261"/>
      <c r="AA21" s="289"/>
    </row>
    <row r="22" spans="2:27" x14ac:dyDescent="0.2">
      <c r="B22" s="764" t="s">
        <v>644</v>
      </c>
      <c r="C22" s="284">
        <v>1500</v>
      </c>
      <c r="D22" s="262"/>
      <c r="E22" s="293"/>
      <c r="F22" s="261"/>
      <c r="G22" s="261"/>
      <c r="H22" s="261"/>
      <c r="I22" s="261"/>
      <c r="J22" s="261"/>
      <c r="K22" s="261"/>
      <c r="L22" s="262"/>
      <c r="M22" s="293"/>
      <c r="N22" s="261"/>
      <c r="O22" s="261"/>
      <c r="P22" s="261"/>
      <c r="Q22" s="261"/>
      <c r="R22" s="261"/>
      <c r="S22" s="261"/>
      <c r="T22" s="262"/>
      <c r="U22" s="293"/>
      <c r="V22" s="261"/>
      <c r="W22" s="261"/>
      <c r="X22" s="261"/>
      <c r="Y22" s="261"/>
      <c r="Z22" s="261"/>
      <c r="AA22" s="289"/>
    </row>
    <row r="23" spans="2:27" ht="25.5" x14ac:dyDescent="0.2">
      <c r="B23" s="764" t="s">
        <v>689</v>
      </c>
      <c r="C23" s="284">
        <v>1600</v>
      </c>
      <c r="D23" s="262"/>
      <c r="E23" s="293"/>
      <c r="F23" s="261"/>
      <c r="G23" s="261"/>
      <c r="H23" s="261"/>
      <c r="I23" s="261"/>
      <c r="J23" s="261"/>
      <c r="K23" s="261"/>
      <c r="L23" s="262"/>
      <c r="M23" s="293"/>
      <c r="N23" s="261"/>
      <c r="O23" s="261"/>
      <c r="P23" s="261"/>
      <c r="Q23" s="261"/>
      <c r="R23" s="261"/>
      <c r="S23" s="261"/>
      <c r="T23" s="262"/>
      <c r="U23" s="293"/>
      <c r="V23" s="261"/>
      <c r="W23" s="261"/>
      <c r="X23" s="261"/>
      <c r="Y23" s="261"/>
      <c r="Z23" s="261"/>
      <c r="AA23" s="289"/>
    </row>
    <row r="24" spans="2:27" x14ac:dyDescent="0.2">
      <c r="B24" s="764" t="s">
        <v>646</v>
      </c>
      <c r="C24" s="284">
        <v>1700</v>
      </c>
      <c r="D24" s="262"/>
      <c r="E24" s="293"/>
      <c r="F24" s="261"/>
      <c r="G24" s="261"/>
      <c r="H24" s="261"/>
      <c r="I24" s="261"/>
      <c r="J24" s="261"/>
      <c r="K24" s="261"/>
      <c r="L24" s="262"/>
      <c r="M24" s="293"/>
      <c r="N24" s="261"/>
      <c r="O24" s="261"/>
      <c r="P24" s="261"/>
      <c r="Q24" s="261"/>
      <c r="R24" s="261"/>
      <c r="S24" s="261"/>
      <c r="T24" s="262"/>
      <c r="U24" s="293"/>
      <c r="V24" s="261"/>
      <c r="W24" s="261"/>
      <c r="X24" s="261"/>
      <c r="Y24" s="261"/>
      <c r="Z24" s="261"/>
      <c r="AA24" s="289"/>
    </row>
    <row r="25" spans="2:27" ht="51" x14ac:dyDescent="0.2">
      <c r="B25" s="764" t="s">
        <v>647</v>
      </c>
      <c r="C25" s="284">
        <v>1800</v>
      </c>
      <c r="D25" s="262"/>
      <c r="E25" s="293"/>
      <c r="F25" s="261"/>
      <c r="G25" s="261"/>
      <c r="H25" s="261"/>
      <c r="I25" s="261"/>
      <c r="J25" s="261"/>
      <c r="K25" s="261"/>
      <c r="L25" s="262"/>
      <c r="M25" s="293"/>
      <c r="N25" s="261"/>
      <c r="O25" s="261"/>
      <c r="P25" s="261"/>
      <c r="Q25" s="261"/>
      <c r="R25" s="261"/>
      <c r="S25" s="261"/>
      <c r="T25" s="262"/>
      <c r="U25" s="293"/>
      <c r="V25" s="261"/>
      <c r="W25" s="261"/>
      <c r="X25" s="261"/>
      <c r="Y25" s="261"/>
      <c r="Z25" s="261"/>
      <c r="AA25" s="289"/>
    </row>
    <row r="26" spans="2:27" x14ac:dyDescent="0.2">
      <c r="B26" s="764" t="s">
        <v>648</v>
      </c>
      <c r="C26" s="284">
        <v>1900</v>
      </c>
      <c r="D26" s="262"/>
      <c r="E26" s="293"/>
      <c r="F26" s="261"/>
      <c r="G26" s="261"/>
      <c r="H26" s="261"/>
      <c r="I26" s="261"/>
      <c r="J26" s="261"/>
      <c r="K26" s="261"/>
      <c r="L26" s="262"/>
      <c r="M26" s="293"/>
      <c r="N26" s="261"/>
      <c r="O26" s="261"/>
      <c r="P26" s="261"/>
      <c r="Q26" s="261"/>
      <c r="R26" s="261"/>
      <c r="S26" s="261"/>
      <c r="T26" s="262"/>
      <c r="U26" s="293"/>
      <c r="V26" s="261"/>
      <c r="W26" s="261"/>
      <c r="X26" s="261"/>
      <c r="Y26" s="261"/>
      <c r="Z26" s="261"/>
      <c r="AA26" s="289"/>
    </row>
    <row r="27" spans="2:27" ht="3" customHeight="1" x14ac:dyDescent="0.2">
      <c r="B27" s="844"/>
      <c r="C27" s="820"/>
      <c r="D27" s="845"/>
      <c r="E27" s="845"/>
      <c r="F27" s="845"/>
      <c r="G27" s="845"/>
      <c r="H27" s="845"/>
      <c r="I27" s="845"/>
      <c r="J27" s="845"/>
      <c r="K27" s="845"/>
      <c r="L27" s="845"/>
      <c r="M27" s="845"/>
      <c r="N27" s="845"/>
      <c r="O27" s="845"/>
      <c r="P27" s="845"/>
      <c r="Q27" s="845"/>
      <c r="R27" s="845"/>
      <c r="S27" s="845"/>
      <c r="T27" s="845"/>
      <c r="U27" s="845"/>
      <c r="V27" s="845"/>
      <c r="W27" s="845"/>
      <c r="X27" s="845"/>
      <c r="Y27" s="845"/>
      <c r="Z27" s="845"/>
      <c r="AA27" s="846"/>
    </row>
    <row r="28" spans="2:27" x14ac:dyDescent="0.2">
      <c r="B28" s="823" t="s">
        <v>649</v>
      </c>
      <c r="C28" s="824">
        <v>2000</v>
      </c>
      <c r="D28" s="855"/>
      <c r="E28" s="847"/>
      <c r="F28" s="856"/>
      <c r="G28" s="856"/>
      <c r="H28" s="856"/>
      <c r="I28" s="856"/>
      <c r="J28" s="856"/>
      <c r="K28" s="856"/>
      <c r="L28" s="855"/>
      <c r="M28" s="847"/>
      <c r="N28" s="856"/>
      <c r="O28" s="856"/>
      <c r="P28" s="856"/>
      <c r="Q28" s="856"/>
      <c r="R28" s="856"/>
      <c r="S28" s="856"/>
      <c r="T28" s="855"/>
      <c r="U28" s="847"/>
      <c r="V28" s="856"/>
      <c r="W28" s="856"/>
      <c r="X28" s="856"/>
      <c r="Y28" s="856"/>
      <c r="Z28" s="856"/>
      <c r="AA28" s="857"/>
    </row>
    <row r="29" spans="2:27" x14ac:dyDescent="0.2">
      <c r="B29" s="764" t="s">
        <v>650</v>
      </c>
      <c r="C29" s="235">
        <v>2100</v>
      </c>
      <c r="D29" s="262"/>
      <c r="E29" s="293"/>
      <c r="F29" s="293"/>
      <c r="G29" s="293"/>
      <c r="H29" s="293"/>
      <c r="I29" s="293"/>
      <c r="J29" s="293"/>
      <c r="K29" s="293"/>
      <c r="L29" s="262"/>
      <c r="M29" s="293"/>
      <c r="N29" s="293"/>
      <c r="O29" s="293"/>
      <c r="P29" s="293"/>
      <c r="Q29" s="293"/>
      <c r="R29" s="293"/>
      <c r="S29" s="293"/>
      <c r="T29" s="262"/>
      <c r="U29" s="293"/>
      <c r="V29" s="293"/>
      <c r="W29" s="293"/>
      <c r="X29" s="293"/>
      <c r="Y29" s="293"/>
      <c r="Z29" s="293"/>
      <c r="AA29" s="854"/>
    </row>
    <row r="30" spans="2:27" ht="28.5" x14ac:dyDescent="0.2">
      <c r="B30" s="757" t="s">
        <v>651</v>
      </c>
      <c r="C30" s="235">
        <v>2101</v>
      </c>
      <c r="D30" s="262"/>
      <c r="E30" s="293"/>
      <c r="F30" s="261"/>
      <c r="G30" s="261"/>
      <c r="H30" s="261"/>
      <c r="I30" s="261"/>
      <c r="J30" s="261"/>
      <c r="K30" s="261"/>
      <c r="L30" s="262"/>
      <c r="M30" s="293"/>
      <c r="N30" s="261"/>
      <c r="O30" s="261"/>
      <c r="P30" s="261"/>
      <c r="Q30" s="261"/>
      <c r="R30" s="261"/>
      <c r="S30" s="261"/>
      <c r="T30" s="262"/>
      <c r="U30" s="293"/>
      <c r="V30" s="261"/>
      <c r="W30" s="261"/>
      <c r="X30" s="261"/>
      <c r="Y30" s="261"/>
      <c r="Z30" s="261"/>
      <c r="AA30" s="289"/>
    </row>
    <row r="31" spans="2:27" x14ac:dyDescent="0.2">
      <c r="B31" s="757" t="s">
        <v>652</v>
      </c>
      <c r="C31" s="235">
        <v>2102</v>
      </c>
      <c r="D31" s="262"/>
      <c r="E31" s="293"/>
      <c r="F31" s="261"/>
      <c r="G31" s="261"/>
      <c r="H31" s="261"/>
      <c r="I31" s="261"/>
      <c r="J31" s="261"/>
      <c r="K31" s="261"/>
      <c r="L31" s="262"/>
      <c r="M31" s="293"/>
      <c r="N31" s="261"/>
      <c r="O31" s="261"/>
      <c r="P31" s="261"/>
      <c r="Q31" s="261"/>
      <c r="R31" s="261"/>
      <c r="S31" s="261"/>
      <c r="T31" s="262"/>
      <c r="U31" s="293"/>
      <c r="V31" s="261"/>
      <c r="W31" s="261"/>
      <c r="X31" s="261"/>
      <c r="Y31" s="261"/>
      <c r="Z31" s="261"/>
      <c r="AA31" s="289"/>
    </row>
    <row r="32" spans="2:27" x14ac:dyDescent="0.2">
      <c r="B32" s="757" t="s">
        <v>653</v>
      </c>
      <c r="C32" s="235">
        <v>2103</v>
      </c>
      <c r="D32" s="262"/>
      <c r="E32" s="293"/>
      <c r="F32" s="261"/>
      <c r="G32" s="261"/>
      <c r="H32" s="261"/>
      <c r="I32" s="261"/>
      <c r="J32" s="261"/>
      <c r="K32" s="261"/>
      <c r="L32" s="262"/>
      <c r="M32" s="293"/>
      <c r="N32" s="261"/>
      <c r="O32" s="261"/>
      <c r="P32" s="261"/>
      <c r="Q32" s="261"/>
      <c r="R32" s="261"/>
      <c r="S32" s="261"/>
      <c r="T32" s="262"/>
      <c r="U32" s="293"/>
      <c r="V32" s="261"/>
      <c r="W32" s="261"/>
      <c r="X32" s="261"/>
      <c r="Y32" s="261"/>
      <c r="Z32" s="261"/>
      <c r="AA32" s="289"/>
    </row>
    <row r="33" spans="2:27" ht="25.5" x14ac:dyDescent="0.2">
      <c r="B33" s="757" t="s">
        <v>654</v>
      </c>
      <c r="C33" s="235">
        <v>2104</v>
      </c>
      <c r="D33" s="262"/>
      <c r="E33" s="293"/>
      <c r="F33" s="261"/>
      <c r="G33" s="261"/>
      <c r="H33" s="261"/>
      <c r="I33" s="261"/>
      <c r="J33" s="261"/>
      <c r="K33" s="261"/>
      <c r="L33" s="262"/>
      <c r="M33" s="293"/>
      <c r="N33" s="261"/>
      <c r="O33" s="261"/>
      <c r="P33" s="261"/>
      <c r="Q33" s="261"/>
      <c r="R33" s="261"/>
      <c r="S33" s="261"/>
      <c r="T33" s="262"/>
      <c r="U33" s="293"/>
      <c r="V33" s="261"/>
      <c r="W33" s="261"/>
      <c r="X33" s="261"/>
      <c r="Y33" s="261"/>
      <c r="Z33" s="261"/>
      <c r="AA33" s="289"/>
    </row>
    <row r="34" spans="2:27" x14ac:dyDescent="0.2">
      <c r="B34" s="757" t="s">
        <v>655</v>
      </c>
      <c r="C34" s="235">
        <v>2105</v>
      </c>
      <c r="D34" s="262"/>
      <c r="E34" s="293"/>
      <c r="F34" s="261"/>
      <c r="G34" s="261"/>
      <c r="H34" s="261"/>
      <c r="I34" s="261"/>
      <c r="J34" s="261"/>
      <c r="K34" s="261"/>
      <c r="L34" s="262"/>
      <c r="M34" s="293"/>
      <c r="N34" s="261"/>
      <c r="O34" s="261"/>
      <c r="P34" s="261"/>
      <c r="Q34" s="261"/>
      <c r="R34" s="261"/>
      <c r="S34" s="261"/>
      <c r="T34" s="262"/>
      <c r="U34" s="293"/>
      <c r="V34" s="261"/>
      <c r="W34" s="261"/>
      <c r="X34" s="261"/>
      <c r="Y34" s="261"/>
      <c r="Z34" s="261"/>
      <c r="AA34" s="289"/>
    </row>
    <row r="35" spans="2:27" x14ac:dyDescent="0.2">
      <c r="B35" s="764" t="s">
        <v>656</v>
      </c>
      <c r="C35" s="235">
        <v>2200</v>
      </c>
      <c r="D35" s="262"/>
      <c r="E35" s="293"/>
      <c r="F35" s="293"/>
      <c r="G35" s="293"/>
      <c r="H35" s="293"/>
      <c r="I35" s="293"/>
      <c r="J35" s="293"/>
      <c r="K35" s="293"/>
      <c r="L35" s="262"/>
      <c r="M35" s="293"/>
      <c r="N35" s="293"/>
      <c r="O35" s="293"/>
      <c r="P35" s="293"/>
      <c r="Q35" s="293"/>
      <c r="R35" s="293"/>
      <c r="S35" s="293"/>
      <c r="T35" s="262"/>
      <c r="U35" s="293"/>
      <c r="V35" s="293"/>
      <c r="W35" s="293"/>
      <c r="X35" s="293"/>
      <c r="Y35" s="293"/>
      <c r="Z35" s="293"/>
      <c r="AA35" s="854"/>
    </row>
    <row r="36" spans="2:27" ht="28.5" x14ac:dyDescent="0.2">
      <c r="B36" s="757" t="s">
        <v>657</v>
      </c>
      <c r="C36" s="235">
        <v>2201</v>
      </c>
      <c r="D36" s="262"/>
      <c r="E36" s="293"/>
      <c r="F36" s="261"/>
      <c r="G36" s="261"/>
      <c r="H36" s="261"/>
      <c r="I36" s="261"/>
      <c r="J36" s="261"/>
      <c r="K36" s="261"/>
      <c r="L36" s="262"/>
      <c r="M36" s="293"/>
      <c r="N36" s="261"/>
      <c r="O36" s="261"/>
      <c r="P36" s="261"/>
      <c r="Q36" s="261"/>
      <c r="R36" s="261"/>
      <c r="S36" s="261"/>
      <c r="T36" s="262"/>
      <c r="U36" s="293"/>
      <c r="V36" s="261"/>
      <c r="W36" s="261"/>
      <c r="X36" s="261"/>
      <c r="Y36" s="261"/>
      <c r="Z36" s="261"/>
      <c r="AA36" s="289"/>
    </row>
    <row r="37" spans="2:27" x14ac:dyDescent="0.2">
      <c r="B37" s="757" t="s">
        <v>658</v>
      </c>
      <c r="C37" s="235">
        <v>2202</v>
      </c>
      <c r="D37" s="262"/>
      <c r="E37" s="293"/>
      <c r="F37" s="261"/>
      <c r="G37" s="261"/>
      <c r="H37" s="261"/>
      <c r="I37" s="261"/>
      <c r="J37" s="261"/>
      <c r="K37" s="261"/>
      <c r="L37" s="262"/>
      <c r="M37" s="293"/>
      <c r="N37" s="261"/>
      <c r="O37" s="261"/>
      <c r="P37" s="261"/>
      <c r="Q37" s="261"/>
      <c r="R37" s="261"/>
      <c r="S37" s="261"/>
      <c r="T37" s="262"/>
      <c r="U37" s="293"/>
      <c r="V37" s="261"/>
      <c r="W37" s="261"/>
      <c r="X37" s="261"/>
      <c r="Y37" s="261"/>
      <c r="Z37" s="261"/>
      <c r="AA37" s="289"/>
    </row>
    <row r="38" spans="2:27" x14ac:dyDescent="0.2">
      <c r="B38" s="757" t="s">
        <v>659</v>
      </c>
      <c r="C38" s="235">
        <v>2203</v>
      </c>
      <c r="D38" s="262"/>
      <c r="E38" s="293"/>
      <c r="F38" s="261"/>
      <c r="G38" s="261"/>
      <c r="H38" s="261"/>
      <c r="I38" s="261"/>
      <c r="J38" s="261"/>
      <c r="K38" s="261"/>
      <c r="L38" s="262"/>
      <c r="M38" s="293"/>
      <c r="N38" s="261"/>
      <c r="O38" s="261"/>
      <c r="P38" s="261"/>
      <c r="Q38" s="261"/>
      <c r="R38" s="261"/>
      <c r="S38" s="261"/>
      <c r="T38" s="262"/>
      <c r="U38" s="293"/>
      <c r="V38" s="261"/>
      <c r="W38" s="261"/>
      <c r="X38" s="261"/>
      <c r="Y38" s="261"/>
      <c r="Z38" s="261"/>
      <c r="AA38" s="289"/>
    </row>
    <row r="39" spans="2:27" ht="25.5" x14ac:dyDescent="0.2">
      <c r="B39" s="757" t="s">
        <v>660</v>
      </c>
      <c r="C39" s="235">
        <v>2204</v>
      </c>
      <c r="D39" s="262"/>
      <c r="E39" s="293"/>
      <c r="F39" s="261"/>
      <c r="G39" s="261"/>
      <c r="H39" s="261"/>
      <c r="I39" s="261"/>
      <c r="J39" s="261"/>
      <c r="K39" s="261"/>
      <c r="L39" s="262"/>
      <c r="M39" s="293"/>
      <c r="N39" s="261"/>
      <c r="O39" s="261"/>
      <c r="P39" s="261"/>
      <c r="Q39" s="261"/>
      <c r="R39" s="261"/>
      <c r="S39" s="261"/>
      <c r="T39" s="262"/>
      <c r="U39" s="293"/>
      <c r="V39" s="261"/>
      <c r="W39" s="261"/>
      <c r="X39" s="261"/>
      <c r="Y39" s="261"/>
      <c r="Z39" s="261"/>
      <c r="AA39" s="289"/>
    </row>
    <row r="40" spans="2:27" x14ac:dyDescent="0.2">
      <c r="B40" s="757" t="s">
        <v>661</v>
      </c>
      <c r="C40" s="235">
        <v>2205</v>
      </c>
      <c r="D40" s="262"/>
      <c r="E40" s="293"/>
      <c r="F40" s="261"/>
      <c r="G40" s="261"/>
      <c r="H40" s="261"/>
      <c r="I40" s="261"/>
      <c r="J40" s="261"/>
      <c r="K40" s="261"/>
      <c r="L40" s="262"/>
      <c r="M40" s="293"/>
      <c r="N40" s="261"/>
      <c r="O40" s="261"/>
      <c r="P40" s="261"/>
      <c r="Q40" s="261"/>
      <c r="R40" s="261"/>
      <c r="S40" s="261"/>
      <c r="T40" s="262"/>
      <c r="U40" s="293"/>
      <c r="V40" s="261"/>
      <c r="W40" s="261"/>
      <c r="X40" s="261"/>
      <c r="Y40" s="261"/>
      <c r="Z40" s="261"/>
      <c r="AA40" s="289"/>
    </row>
    <row r="41" spans="2:27" ht="38.25" x14ac:dyDescent="0.2">
      <c r="B41" s="757" t="s">
        <v>662</v>
      </c>
      <c r="C41" s="235">
        <v>2206</v>
      </c>
      <c r="D41" s="262"/>
      <c r="E41" s="293"/>
      <c r="F41" s="261"/>
      <c r="G41" s="261"/>
      <c r="H41" s="261"/>
      <c r="I41" s="261"/>
      <c r="J41" s="261"/>
      <c r="K41" s="261"/>
      <c r="L41" s="262"/>
      <c r="M41" s="293"/>
      <c r="N41" s="261"/>
      <c r="O41" s="261"/>
      <c r="P41" s="261"/>
      <c r="Q41" s="261"/>
      <c r="R41" s="261"/>
      <c r="S41" s="261"/>
      <c r="T41" s="262"/>
      <c r="U41" s="293"/>
      <c r="V41" s="261"/>
      <c r="W41" s="261"/>
      <c r="X41" s="261"/>
      <c r="Y41" s="261"/>
      <c r="Z41" s="261"/>
      <c r="AA41" s="289"/>
    </row>
    <row r="42" spans="2:27" ht="25.5" x14ac:dyDescent="0.2">
      <c r="B42" s="830" t="s">
        <v>663</v>
      </c>
      <c r="C42" s="831">
        <v>3000</v>
      </c>
      <c r="D42" s="855"/>
      <c r="E42" s="847"/>
      <c r="F42" s="847"/>
      <c r="G42" s="847"/>
      <c r="H42" s="847"/>
      <c r="I42" s="847"/>
      <c r="J42" s="847"/>
      <c r="K42" s="847"/>
      <c r="L42" s="855"/>
      <c r="M42" s="847"/>
      <c r="N42" s="847"/>
      <c r="O42" s="847"/>
      <c r="P42" s="847"/>
      <c r="Q42" s="847"/>
      <c r="R42" s="847"/>
      <c r="S42" s="847"/>
      <c r="T42" s="855"/>
      <c r="U42" s="847"/>
      <c r="V42" s="847"/>
      <c r="W42" s="847"/>
      <c r="X42" s="847"/>
      <c r="Y42" s="847"/>
      <c r="Z42" s="847"/>
      <c r="AA42" s="858"/>
    </row>
    <row r="43" spans="2:27" ht="15" customHeight="1" x14ac:dyDescent="0.2">
      <c r="B43" s="764" t="s">
        <v>664</v>
      </c>
      <c r="C43" s="235">
        <v>3100</v>
      </c>
      <c r="D43" s="262"/>
      <c r="E43" s="293"/>
      <c r="F43" s="261"/>
      <c r="G43" s="261"/>
      <c r="H43" s="261"/>
      <c r="I43" s="261"/>
      <c r="J43" s="261"/>
      <c r="K43" s="261"/>
      <c r="L43" s="262"/>
      <c r="M43" s="293"/>
      <c r="N43" s="261"/>
      <c r="O43" s="261"/>
      <c r="P43" s="261"/>
      <c r="Q43" s="261"/>
      <c r="R43" s="261"/>
      <c r="S43" s="261"/>
      <c r="T43" s="262"/>
      <c r="U43" s="293"/>
      <c r="V43" s="261"/>
      <c r="W43" s="261"/>
      <c r="X43" s="261"/>
      <c r="Y43" s="261"/>
      <c r="Z43" s="261"/>
      <c r="AA43" s="289"/>
    </row>
    <row r="44" spans="2:27" ht="25.5" x14ac:dyDescent="0.2">
      <c r="B44" s="764" t="s">
        <v>665</v>
      </c>
      <c r="C44" s="235">
        <v>3200</v>
      </c>
      <c r="D44" s="262"/>
      <c r="E44" s="293"/>
      <c r="F44" s="261"/>
      <c r="G44" s="261"/>
      <c r="H44" s="261"/>
      <c r="I44" s="261"/>
      <c r="J44" s="261"/>
      <c r="K44" s="261"/>
      <c r="L44" s="262"/>
      <c r="M44" s="293"/>
      <c r="N44" s="261"/>
      <c r="O44" s="261"/>
      <c r="P44" s="261"/>
      <c r="Q44" s="261"/>
      <c r="R44" s="261"/>
      <c r="S44" s="261"/>
      <c r="T44" s="262"/>
      <c r="U44" s="293"/>
      <c r="V44" s="261"/>
      <c r="W44" s="261"/>
      <c r="X44" s="261"/>
      <c r="Y44" s="261"/>
      <c r="Z44" s="261"/>
      <c r="AA44" s="289"/>
    </row>
    <row r="45" spans="2:27" x14ac:dyDescent="0.2">
      <c r="B45" s="764" t="s">
        <v>666</v>
      </c>
      <c r="C45" s="235">
        <v>3300</v>
      </c>
      <c r="D45" s="262"/>
      <c r="E45" s="293"/>
      <c r="F45" s="261"/>
      <c r="G45" s="261"/>
      <c r="H45" s="261"/>
      <c r="I45" s="261"/>
      <c r="J45" s="261"/>
      <c r="K45" s="261"/>
      <c r="L45" s="262"/>
      <c r="M45" s="293"/>
      <c r="N45" s="261"/>
      <c r="O45" s="261"/>
      <c r="P45" s="261"/>
      <c r="Q45" s="261"/>
      <c r="R45" s="261"/>
      <c r="S45" s="261"/>
      <c r="T45" s="262"/>
      <c r="U45" s="293"/>
      <c r="V45" s="261"/>
      <c r="W45" s="261"/>
      <c r="X45" s="261"/>
      <c r="Y45" s="261"/>
      <c r="Z45" s="261"/>
      <c r="AA45" s="289"/>
    </row>
    <row r="46" spans="2:27" x14ac:dyDescent="0.2">
      <c r="B46" s="764" t="s">
        <v>667</v>
      </c>
      <c r="C46" s="235">
        <v>3400</v>
      </c>
      <c r="D46" s="262"/>
      <c r="E46" s="293"/>
      <c r="F46" s="261"/>
      <c r="G46" s="261"/>
      <c r="H46" s="261"/>
      <c r="I46" s="261"/>
      <c r="J46" s="261"/>
      <c r="K46" s="261"/>
      <c r="L46" s="262"/>
      <c r="M46" s="293"/>
      <c r="N46" s="261"/>
      <c r="O46" s="261"/>
      <c r="P46" s="261"/>
      <c r="Q46" s="261"/>
      <c r="R46" s="261"/>
      <c r="S46" s="261"/>
      <c r="T46" s="262"/>
      <c r="U46" s="293"/>
      <c r="V46" s="261"/>
      <c r="W46" s="261"/>
      <c r="X46" s="261"/>
      <c r="Y46" s="261"/>
      <c r="Z46" s="261"/>
      <c r="AA46" s="289"/>
    </row>
    <row r="47" spans="2:27" x14ac:dyDescent="0.2">
      <c r="B47" s="764" t="s">
        <v>668</v>
      </c>
      <c r="C47" s="235">
        <v>3500</v>
      </c>
      <c r="D47" s="262"/>
      <c r="E47" s="293"/>
      <c r="F47" s="261"/>
      <c r="G47" s="261"/>
      <c r="H47" s="261"/>
      <c r="I47" s="261"/>
      <c r="J47" s="261"/>
      <c r="K47" s="261"/>
      <c r="L47" s="262"/>
      <c r="M47" s="293"/>
      <c r="N47" s="261"/>
      <c r="O47" s="261"/>
      <c r="P47" s="261"/>
      <c r="Q47" s="261"/>
      <c r="R47" s="261"/>
      <c r="S47" s="261"/>
      <c r="T47" s="262"/>
      <c r="U47" s="293"/>
      <c r="V47" s="261"/>
      <c r="W47" s="261"/>
      <c r="X47" s="261"/>
      <c r="Y47" s="261"/>
      <c r="Z47" s="261"/>
      <c r="AA47" s="289"/>
    </row>
    <row r="48" spans="2:27" x14ac:dyDescent="0.2">
      <c r="B48" s="764" t="s">
        <v>669</v>
      </c>
      <c r="C48" s="235">
        <v>3600</v>
      </c>
      <c r="D48" s="262"/>
      <c r="E48" s="293"/>
      <c r="F48" s="261"/>
      <c r="G48" s="261"/>
      <c r="H48" s="261"/>
      <c r="I48" s="261"/>
      <c r="J48" s="261"/>
      <c r="K48" s="261"/>
      <c r="L48" s="262"/>
      <c r="M48" s="293"/>
      <c r="N48" s="261"/>
      <c r="O48" s="261"/>
      <c r="P48" s="261"/>
      <c r="Q48" s="261"/>
      <c r="R48" s="261"/>
      <c r="S48" s="261"/>
      <c r="T48" s="262"/>
      <c r="U48" s="293"/>
      <c r="V48" s="261"/>
      <c r="W48" s="261"/>
      <c r="X48" s="261"/>
      <c r="Y48" s="261"/>
      <c r="Z48" s="261"/>
      <c r="AA48" s="289"/>
    </row>
    <row r="49" spans="2:27" x14ac:dyDescent="0.2">
      <c r="B49" s="764" t="s">
        <v>670</v>
      </c>
      <c r="C49" s="235">
        <v>3700</v>
      </c>
      <c r="D49" s="262"/>
      <c r="E49" s="293"/>
      <c r="F49" s="261"/>
      <c r="G49" s="261"/>
      <c r="H49" s="261"/>
      <c r="I49" s="261"/>
      <c r="J49" s="261"/>
      <c r="K49" s="261"/>
      <c r="L49" s="262"/>
      <c r="M49" s="293"/>
      <c r="N49" s="261"/>
      <c r="O49" s="261"/>
      <c r="P49" s="261"/>
      <c r="Q49" s="261"/>
      <c r="R49" s="261"/>
      <c r="S49" s="261"/>
      <c r="T49" s="262"/>
      <c r="U49" s="293"/>
      <c r="V49" s="261"/>
      <c r="W49" s="261"/>
      <c r="X49" s="261"/>
      <c r="Y49" s="261"/>
      <c r="Z49" s="261"/>
      <c r="AA49" s="289"/>
    </row>
    <row r="50" spans="2:27" ht="25.5" x14ac:dyDescent="0.2">
      <c r="B50" s="764" t="s">
        <v>671</v>
      </c>
      <c r="C50" s="235">
        <v>3800</v>
      </c>
      <c r="D50" s="262"/>
      <c r="E50" s="293"/>
      <c r="F50" s="261"/>
      <c r="G50" s="261"/>
      <c r="H50" s="261"/>
      <c r="I50" s="261"/>
      <c r="J50" s="261"/>
      <c r="K50" s="261"/>
      <c r="L50" s="262"/>
      <c r="M50" s="293"/>
      <c r="N50" s="261"/>
      <c r="O50" s="261"/>
      <c r="P50" s="261"/>
      <c r="Q50" s="261"/>
      <c r="R50" s="261"/>
      <c r="S50" s="261"/>
      <c r="T50" s="262"/>
      <c r="U50" s="293"/>
      <c r="V50" s="261"/>
      <c r="W50" s="261"/>
      <c r="X50" s="261"/>
      <c r="Y50" s="261"/>
      <c r="Z50" s="261"/>
      <c r="AA50" s="289"/>
    </row>
    <row r="51" spans="2:27" ht="63.75" x14ac:dyDescent="0.2">
      <c r="B51" s="764" t="s">
        <v>672</v>
      </c>
      <c r="C51" s="235">
        <v>3900</v>
      </c>
      <c r="D51" s="262"/>
      <c r="E51" s="293"/>
      <c r="F51" s="261"/>
      <c r="G51" s="261"/>
      <c r="H51" s="261"/>
      <c r="I51" s="261"/>
      <c r="J51" s="261"/>
      <c r="K51" s="261"/>
      <c r="L51" s="262"/>
      <c r="M51" s="293"/>
      <c r="N51" s="261"/>
      <c r="O51" s="261"/>
      <c r="P51" s="261"/>
      <c r="Q51" s="261"/>
      <c r="R51" s="261"/>
      <c r="S51" s="261"/>
      <c r="T51" s="262"/>
      <c r="U51" s="293"/>
      <c r="V51" s="261"/>
      <c r="W51" s="261"/>
      <c r="X51" s="261"/>
      <c r="Y51" s="261"/>
      <c r="Z51" s="261"/>
      <c r="AA51" s="289"/>
    </row>
    <row r="52" spans="2:27" x14ac:dyDescent="0.2">
      <c r="B52" s="241" t="s">
        <v>171</v>
      </c>
      <c r="C52" s="770">
        <v>9000</v>
      </c>
      <c r="D52" s="859">
        <f t="shared" si="1"/>
        <v>1</v>
      </c>
      <c r="E52" s="860">
        <f t="shared" si="2"/>
        <v>1</v>
      </c>
      <c r="F52" s="859">
        <f>F9+F28+F42</f>
        <v>1</v>
      </c>
      <c r="G52" s="859">
        <f>G9+G28+G42</f>
        <v>1</v>
      </c>
      <c r="H52" s="859"/>
      <c r="I52" s="859"/>
      <c r="J52" s="859"/>
      <c r="K52" s="859"/>
      <c r="L52" s="859"/>
      <c r="M52" s="860"/>
      <c r="N52" s="859"/>
      <c r="O52" s="859"/>
      <c r="P52" s="859"/>
      <c r="Q52" s="859"/>
      <c r="R52" s="859"/>
      <c r="S52" s="859"/>
      <c r="T52" s="859"/>
      <c r="U52" s="860"/>
      <c r="V52" s="859"/>
      <c r="W52" s="859"/>
      <c r="X52" s="859"/>
      <c r="Y52" s="859"/>
      <c r="Z52" s="859"/>
      <c r="AA52" s="861"/>
    </row>
    <row r="53" spans="2:27" x14ac:dyDescent="0.2">
      <c r="B53" s="862"/>
      <c r="C53" s="307"/>
    </row>
    <row r="54" spans="2:27" ht="16.5" customHeight="1" x14ac:dyDescent="0.2">
      <c r="B54" s="966" t="s">
        <v>690</v>
      </c>
      <c r="C54" s="966"/>
      <c r="D54" s="966"/>
      <c r="E54" s="966"/>
      <c r="F54" s="966"/>
      <c r="G54" s="966"/>
      <c r="H54" s="966"/>
      <c r="I54" s="966"/>
      <c r="J54" s="966"/>
      <c r="K54" s="966"/>
      <c r="L54" s="966"/>
      <c r="M54" s="966"/>
      <c r="N54" s="966"/>
      <c r="O54" s="966"/>
      <c r="P54" s="966"/>
      <c r="Q54" s="966"/>
      <c r="R54" s="966"/>
      <c r="S54" s="966"/>
      <c r="T54" s="966"/>
      <c r="U54" s="966"/>
      <c r="V54" s="966"/>
      <c r="W54" s="966"/>
      <c r="X54" s="966"/>
      <c r="Y54" s="966"/>
      <c r="Z54" s="966"/>
      <c r="AA54" s="966"/>
    </row>
  </sheetData>
  <mergeCells count="23">
    <mergeCell ref="B1:AA2"/>
    <mergeCell ref="B3:B7"/>
    <mergeCell ref="C3:C7"/>
    <mergeCell ref="D3:K4"/>
    <mergeCell ref="L3:AA3"/>
    <mergeCell ref="L4:S4"/>
    <mergeCell ref="T4:AA4"/>
    <mergeCell ref="D5:E6"/>
    <mergeCell ref="F5:K5"/>
    <mergeCell ref="L5:M6"/>
    <mergeCell ref="N5:S5"/>
    <mergeCell ref="T5:U6"/>
    <mergeCell ref="V5:AA5"/>
    <mergeCell ref="F6:G6"/>
    <mergeCell ref="H6:I6"/>
    <mergeCell ref="J6:K6"/>
    <mergeCell ref="Z6:AA6"/>
    <mergeCell ref="B54:AA54"/>
    <mergeCell ref="N6:O6"/>
    <mergeCell ref="P6:Q6"/>
    <mergeCell ref="R6:S6"/>
    <mergeCell ref="V6:W6"/>
    <mergeCell ref="X6:Y6"/>
  </mergeCells>
  <pageMargins left="0.70078740157480324" right="0.70078740157480324" top="0.75196850393700776" bottom="0.75196850393700776" header="0.3" footer="0.3"/>
  <pageSetup paperSize="9" scale="62" fitToHeight="0" orientation="landscape" useFirstPageNumber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B1:AD57"/>
  <sheetViews>
    <sheetView topLeftCell="A31" workbookViewId="0">
      <selection activeCell="L21" sqref="L21"/>
    </sheetView>
  </sheetViews>
  <sheetFormatPr defaultColWidth="9.140625" defaultRowHeight="15" x14ac:dyDescent="0.25"/>
  <cols>
    <col min="1" max="1" width="1.140625" style="202" customWidth="1"/>
    <col min="2" max="2" width="45" style="245" customWidth="1"/>
    <col min="3" max="3" width="6.140625" style="202" customWidth="1"/>
    <col min="4" max="4" width="10" style="202" customWidth="1"/>
    <col min="5" max="5" width="9.85546875" style="202" customWidth="1"/>
    <col min="6" max="6" width="12" style="202" customWidth="1"/>
    <col min="7" max="7" width="9.28515625" style="202" customWidth="1"/>
    <col min="8" max="8" width="12" style="202" customWidth="1"/>
    <col min="9" max="9" width="13.85546875" style="202" customWidth="1"/>
    <col min="10" max="10" width="14.7109375" style="202" customWidth="1"/>
    <col min="11" max="11" width="11.42578125" style="202" customWidth="1"/>
    <col min="12" max="12" width="10.28515625" style="202" customWidth="1"/>
    <col min="13" max="13" width="11.140625" style="202" customWidth="1"/>
    <col min="14" max="14" width="11.28515625" style="202" customWidth="1"/>
    <col min="15" max="15" width="11.42578125" style="202" customWidth="1"/>
    <col min="16" max="17" width="12.7109375" style="202" customWidth="1"/>
    <col min="18" max="21" width="9.140625" style="202"/>
    <col min="22" max="30" width="12.7109375" style="270" customWidth="1"/>
    <col min="31" max="44" width="12.7109375" style="202" customWidth="1"/>
    <col min="45" max="251" width="9.140625" style="202"/>
    <col min="252" max="252" width="47.7109375" style="202" customWidth="1"/>
    <col min="253" max="253" width="6.5703125" style="202" customWidth="1"/>
    <col min="254" max="254" width="20.5703125" style="202" customWidth="1"/>
    <col min="255" max="264" width="0" style="202" hidden="1" customWidth="1"/>
    <col min="265" max="265" width="21.85546875" style="202" customWidth="1"/>
    <col min="266" max="266" width="21.7109375" style="202" customWidth="1"/>
    <col min="267" max="267" width="22.42578125" style="202" customWidth="1"/>
    <col min="268" max="269" width="20.85546875" style="202" customWidth="1"/>
    <col min="270" max="270" width="19.28515625" style="202" customWidth="1"/>
    <col min="271" max="271" width="21" style="202" customWidth="1"/>
    <col min="272" max="507" width="9.140625" style="202"/>
    <col min="508" max="508" width="47.7109375" style="202" customWidth="1"/>
    <col min="509" max="509" width="6.5703125" style="202" customWidth="1"/>
    <col min="510" max="510" width="20.5703125" style="202" customWidth="1"/>
    <col min="511" max="520" width="0" style="202" hidden="1" customWidth="1"/>
    <col min="521" max="521" width="21.85546875" style="202" customWidth="1"/>
    <col min="522" max="522" width="21.7109375" style="202" customWidth="1"/>
    <col min="523" max="523" width="22.42578125" style="202" customWidth="1"/>
    <col min="524" max="525" width="20.85546875" style="202" customWidth="1"/>
    <col min="526" max="526" width="19.28515625" style="202" customWidth="1"/>
    <col min="527" max="527" width="21" style="202" customWidth="1"/>
    <col min="528" max="763" width="9.140625" style="202"/>
    <col min="764" max="764" width="47.7109375" style="202" customWidth="1"/>
    <col min="765" max="765" width="6.5703125" style="202" customWidth="1"/>
    <col min="766" max="766" width="20.5703125" style="202" customWidth="1"/>
    <col min="767" max="776" width="0" style="202" hidden="1" customWidth="1"/>
    <col min="777" max="777" width="21.85546875" style="202" customWidth="1"/>
    <col min="778" max="778" width="21.7109375" style="202" customWidth="1"/>
    <col min="779" max="779" width="22.42578125" style="202" customWidth="1"/>
    <col min="780" max="781" width="20.85546875" style="202" customWidth="1"/>
    <col min="782" max="782" width="19.28515625" style="202" customWidth="1"/>
    <col min="783" max="783" width="21" style="202" customWidth="1"/>
    <col min="784" max="1019" width="9.140625" style="202"/>
    <col min="1020" max="1020" width="47.7109375" style="202" customWidth="1"/>
    <col min="1021" max="1021" width="6.5703125" style="202" customWidth="1"/>
    <col min="1022" max="1022" width="20.5703125" style="202" customWidth="1"/>
    <col min="1023" max="1032" width="0" style="202" hidden="1" customWidth="1"/>
    <col min="1033" max="1033" width="21.85546875" style="202" customWidth="1"/>
    <col min="1034" max="1034" width="21.7109375" style="202" customWidth="1"/>
    <col min="1035" max="1035" width="22.42578125" style="202" customWidth="1"/>
    <col min="1036" max="1037" width="20.85546875" style="202" customWidth="1"/>
    <col min="1038" max="1038" width="19.28515625" style="202" customWidth="1"/>
    <col min="1039" max="1039" width="21" style="202" customWidth="1"/>
    <col min="1040" max="1275" width="9.140625" style="202"/>
    <col min="1276" max="1276" width="47.7109375" style="202" customWidth="1"/>
    <col min="1277" max="1277" width="6.5703125" style="202" customWidth="1"/>
    <col min="1278" max="1278" width="20.5703125" style="202" customWidth="1"/>
    <col min="1279" max="1288" width="0" style="202" hidden="1" customWidth="1"/>
    <col min="1289" max="1289" width="21.85546875" style="202" customWidth="1"/>
    <col min="1290" max="1290" width="21.7109375" style="202" customWidth="1"/>
    <col min="1291" max="1291" width="22.42578125" style="202" customWidth="1"/>
    <col min="1292" max="1293" width="20.85546875" style="202" customWidth="1"/>
    <col min="1294" max="1294" width="19.28515625" style="202" customWidth="1"/>
    <col min="1295" max="1295" width="21" style="202" customWidth="1"/>
    <col min="1296" max="1531" width="9.140625" style="202"/>
    <col min="1532" max="1532" width="47.7109375" style="202" customWidth="1"/>
    <col min="1533" max="1533" width="6.5703125" style="202" customWidth="1"/>
    <col min="1534" max="1534" width="20.5703125" style="202" customWidth="1"/>
    <col min="1535" max="1544" width="0" style="202" hidden="1" customWidth="1"/>
    <col min="1545" max="1545" width="21.85546875" style="202" customWidth="1"/>
    <col min="1546" max="1546" width="21.7109375" style="202" customWidth="1"/>
    <col min="1547" max="1547" width="22.42578125" style="202" customWidth="1"/>
    <col min="1548" max="1549" width="20.85546875" style="202" customWidth="1"/>
    <col min="1550" max="1550" width="19.28515625" style="202" customWidth="1"/>
    <col min="1551" max="1551" width="21" style="202" customWidth="1"/>
    <col min="1552" max="1787" width="9.140625" style="202"/>
    <col min="1788" max="1788" width="47.7109375" style="202" customWidth="1"/>
    <col min="1789" max="1789" width="6.5703125" style="202" customWidth="1"/>
    <col min="1790" max="1790" width="20.5703125" style="202" customWidth="1"/>
    <col min="1791" max="1800" width="0" style="202" hidden="1" customWidth="1"/>
    <col min="1801" max="1801" width="21.85546875" style="202" customWidth="1"/>
    <col min="1802" max="1802" width="21.7109375" style="202" customWidth="1"/>
    <col min="1803" max="1803" width="22.42578125" style="202" customWidth="1"/>
    <col min="1804" max="1805" width="20.85546875" style="202" customWidth="1"/>
    <col min="1806" max="1806" width="19.28515625" style="202" customWidth="1"/>
    <col min="1807" max="1807" width="21" style="202" customWidth="1"/>
    <col min="1808" max="2043" width="9.140625" style="202"/>
    <col min="2044" max="2044" width="47.7109375" style="202" customWidth="1"/>
    <col min="2045" max="2045" width="6.5703125" style="202" customWidth="1"/>
    <col min="2046" max="2046" width="20.5703125" style="202" customWidth="1"/>
    <col min="2047" max="2056" width="0" style="202" hidden="1" customWidth="1"/>
    <col min="2057" max="2057" width="21.85546875" style="202" customWidth="1"/>
    <col min="2058" max="2058" width="21.7109375" style="202" customWidth="1"/>
    <col min="2059" max="2059" width="22.42578125" style="202" customWidth="1"/>
    <col min="2060" max="2061" width="20.85546875" style="202" customWidth="1"/>
    <col min="2062" max="2062" width="19.28515625" style="202" customWidth="1"/>
    <col min="2063" max="2063" width="21" style="202" customWidth="1"/>
    <col min="2064" max="2299" width="9.140625" style="202"/>
    <col min="2300" max="2300" width="47.7109375" style="202" customWidth="1"/>
    <col min="2301" max="2301" width="6.5703125" style="202" customWidth="1"/>
    <col min="2302" max="2302" width="20.5703125" style="202" customWidth="1"/>
    <col min="2303" max="2312" width="0" style="202" hidden="1" customWidth="1"/>
    <col min="2313" max="2313" width="21.85546875" style="202" customWidth="1"/>
    <col min="2314" max="2314" width="21.7109375" style="202" customWidth="1"/>
    <col min="2315" max="2315" width="22.42578125" style="202" customWidth="1"/>
    <col min="2316" max="2317" width="20.85546875" style="202" customWidth="1"/>
    <col min="2318" max="2318" width="19.28515625" style="202" customWidth="1"/>
    <col min="2319" max="2319" width="21" style="202" customWidth="1"/>
    <col min="2320" max="2555" width="9.140625" style="202"/>
    <col min="2556" max="2556" width="47.7109375" style="202" customWidth="1"/>
    <col min="2557" max="2557" width="6.5703125" style="202" customWidth="1"/>
    <col min="2558" max="2558" width="20.5703125" style="202" customWidth="1"/>
    <col min="2559" max="2568" width="0" style="202" hidden="1" customWidth="1"/>
    <col min="2569" max="2569" width="21.85546875" style="202" customWidth="1"/>
    <col min="2570" max="2570" width="21.7109375" style="202" customWidth="1"/>
    <col min="2571" max="2571" width="22.42578125" style="202" customWidth="1"/>
    <col min="2572" max="2573" width="20.85546875" style="202" customWidth="1"/>
    <col min="2574" max="2574" width="19.28515625" style="202" customWidth="1"/>
    <col min="2575" max="2575" width="21" style="202" customWidth="1"/>
    <col min="2576" max="2811" width="9.140625" style="202"/>
    <col min="2812" max="2812" width="47.7109375" style="202" customWidth="1"/>
    <col min="2813" max="2813" width="6.5703125" style="202" customWidth="1"/>
    <col min="2814" max="2814" width="20.5703125" style="202" customWidth="1"/>
    <col min="2815" max="2824" width="0" style="202" hidden="1" customWidth="1"/>
    <col min="2825" max="2825" width="21.85546875" style="202" customWidth="1"/>
    <col min="2826" max="2826" width="21.7109375" style="202" customWidth="1"/>
    <col min="2827" max="2827" width="22.42578125" style="202" customWidth="1"/>
    <col min="2828" max="2829" width="20.85546875" style="202" customWidth="1"/>
    <col min="2830" max="2830" width="19.28515625" style="202" customWidth="1"/>
    <col min="2831" max="2831" width="21" style="202" customWidth="1"/>
    <col min="2832" max="3067" width="9.140625" style="202"/>
    <col min="3068" max="3068" width="47.7109375" style="202" customWidth="1"/>
    <col min="3069" max="3069" width="6.5703125" style="202" customWidth="1"/>
    <col min="3070" max="3070" width="20.5703125" style="202" customWidth="1"/>
    <col min="3071" max="3080" width="0" style="202" hidden="1" customWidth="1"/>
    <col min="3081" max="3081" width="21.85546875" style="202" customWidth="1"/>
    <col min="3082" max="3082" width="21.7109375" style="202" customWidth="1"/>
    <col min="3083" max="3083" width="22.42578125" style="202" customWidth="1"/>
    <col min="3084" max="3085" width="20.85546875" style="202" customWidth="1"/>
    <col min="3086" max="3086" width="19.28515625" style="202" customWidth="1"/>
    <col min="3087" max="3087" width="21" style="202" customWidth="1"/>
    <col min="3088" max="3323" width="9.140625" style="202"/>
    <col min="3324" max="3324" width="47.7109375" style="202" customWidth="1"/>
    <col min="3325" max="3325" width="6.5703125" style="202" customWidth="1"/>
    <col min="3326" max="3326" width="20.5703125" style="202" customWidth="1"/>
    <col min="3327" max="3336" width="0" style="202" hidden="1" customWidth="1"/>
    <col min="3337" max="3337" width="21.85546875" style="202" customWidth="1"/>
    <col min="3338" max="3338" width="21.7109375" style="202" customWidth="1"/>
    <col min="3339" max="3339" width="22.42578125" style="202" customWidth="1"/>
    <col min="3340" max="3341" width="20.85546875" style="202" customWidth="1"/>
    <col min="3342" max="3342" width="19.28515625" style="202" customWidth="1"/>
    <col min="3343" max="3343" width="21" style="202" customWidth="1"/>
    <col min="3344" max="3579" width="9.140625" style="202"/>
    <col min="3580" max="3580" width="47.7109375" style="202" customWidth="1"/>
    <col min="3581" max="3581" width="6.5703125" style="202" customWidth="1"/>
    <col min="3582" max="3582" width="20.5703125" style="202" customWidth="1"/>
    <col min="3583" max="3592" width="0" style="202" hidden="1" customWidth="1"/>
    <col min="3593" max="3593" width="21.85546875" style="202" customWidth="1"/>
    <col min="3594" max="3594" width="21.7109375" style="202" customWidth="1"/>
    <col min="3595" max="3595" width="22.42578125" style="202" customWidth="1"/>
    <col min="3596" max="3597" width="20.85546875" style="202" customWidth="1"/>
    <col min="3598" max="3598" width="19.28515625" style="202" customWidth="1"/>
    <col min="3599" max="3599" width="21" style="202" customWidth="1"/>
    <col min="3600" max="3835" width="9.140625" style="202"/>
    <col min="3836" max="3836" width="47.7109375" style="202" customWidth="1"/>
    <col min="3837" max="3837" width="6.5703125" style="202" customWidth="1"/>
    <col min="3838" max="3838" width="20.5703125" style="202" customWidth="1"/>
    <col min="3839" max="3848" width="0" style="202" hidden="1" customWidth="1"/>
    <col min="3849" max="3849" width="21.85546875" style="202" customWidth="1"/>
    <col min="3850" max="3850" width="21.7109375" style="202" customWidth="1"/>
    <col min="3851" max="3851" width="22.42578125" style="202" customWidth="1"/>
    <col min="3852" max="3853" width="20.85546875" style="202" customWidth="1"/>
    <col min="3854" max="3854" width="19.28515625" style="202" customWidth="1"/>
    <col min="3855" max="3855" width="21" style="202" customWidth="1"/>
    <col min="3856" max="4091" width="9.140625" style="202"/>
    <col min="4092" max="4092" width="47.7109375" style="202" customWidth="1"/>
    <col min="4093" max="4093" width="6.5703125" style="202" customWidth="1"/>
    <col min="4094" max="4094" width="20.5703125" style="202" customWidth="1"/>
    <col min="4095" max="4104" width="0" style="202" hidden="1" customWidth="1"/>
    <col min="4105" max="4105" width="21.85546875" style="202" customWidth="1"/>
    <col min="4106" max="4106" width="21.7109375" style="202" customWidth="1"/>
    <col min="4107" max="4107" width="22.42578125" style="202" customWidth="1"/>
    <col min="4108" max="4109" width="20.85546875" style="202" customWidth="1"/>
    <col min="4110" max="4110" width="19.28515625" style="202" customWidth="1"/>
    <col min="4111" max="4111" width="21" style="202" customWidth="1"/>
    <col min="4112" max="4347" width="9.140625" style="202"/>
    <col min="4348" max="4348" width="47.7109375" style="202" customWidth="1"/>
    <col min="4349" max="4349" width="6.5703125" style="202" customWidth="1"/>
    <col min="4350" max="4350" width="20.5703125" style="202" customWidth="1"/>
    <col min="4351" max="4360" width="0" style="202" hidden="1" customWidth="1"/>
    <col min="4361" max="4361" width="21.85546875" style="202" customWidth="1"/>
    <col min="4362" max="4362" width="21.7109375" style="202" customWidth="1"/>
    <col min="4363" max="4363" width="22.42578125" style="202" customWidth="1"/>
    <col min="4364" max="4365" width="20.85546875" style="202" customWidth="1"/>
    <col min="4366" max="4366" width="19.28515625" style="202" customWidth="1"/>
    <col min="4367" max="4367" width="21" style="202" customWidth="1"/>
    <col min="4368" max="4603" width="9.140625" style="202"/>
    <col min="4604" max="4604" width="47.7109375" style="202" customWidth="1"/>
    <col min="4605" max="4605" width="6.5703125" style="202" customWidth="1"/>
    <col min="4606" max="4606" width="20.5703125" style="202" customWidth="1"/>
    <col min="4607" max="4616" width="0" style="202" hidden="1" customWidth="1"/>
    <col min="4617" max="4617" width="21.85546875" style="202" customWidth="1"/>
    <col min="4618" max="4618" width="21.7109375" style="202" customWidth="1"/>
    <col min="4619" max="4619" width="22.42578125" style="202" customWidth="1"/>
    <col min="4620" max="4621" width="20.85546875" style="202" customWidth="1"/>
    <col min="4622" max="4622" width="19.28515625" style="202" customWidth="1"/>
    <col min="4623" max="4623" width="21" style="202" customWidth="1"/>
    <col min="4624" max="4859" width="9.140625" style="202"/>
    <col min="4860" max="4860" width="47.7109375" style="202" customWidth="1"/>
    <col min="4861" max="4861" width="6.5703125" style="202" customWidth="1"/>
    <col min="4862" max="4862" width="20.5703125" style="202" customWidth="1"/>
    <col min="4863" max="4872" width="0" style="202" hidden="1" customWidth="1"/>
    <col min="4873" max="4873" width="21.85546875" style="202" customWidth="1"/>
    <col min="4874" max="4874" width="21.7109375" style="202" customWidth="1"/>
    <col min="4875" max="4875" width="22.42578125" style="202" customWidth="1"/>
    <col min="4876" max="4877" width="20.85546875" style="202" customWidth="1"/>
    <col min="4878" max="4878" width="19.28515625" style="202" customWidth="1"/>
    <col min="4879" max="4879" width="21" style="202" customWidth="1"/>
    <col min="4880" max="5115" width="9.140625" style="202"/>
    <col min="5116" max="5116" width="47.7109375" style="202" customWidth="1"/>
    <col min="5117" max="5117" width="6.5703125" style="202" customWidth="1"/>
    <col min="5118" max="5118" width="20.5703125" style="202" customWidth="1"/>
    <col min="5119" max="5128" width="0" style="202" hidden="1" customWidth="1"/>
    <col min="5129" max="5129" width="21.85546875" style="202" customWidth="1"/>
    <col min="5130" max="5130" width="21.7109375" style="202" customWidth="1"/>
    <col min="5131" max="5131" width="22.42578125" style="202" customWidth="1"/>
    <col min="5132" max="5133" width="20.85546875" style="202" customWidth="1"/>
    <col min="5134" max="5134" width="19.28515625" style="202" customWidth="1"/>
    <col min="5135" max="5135" width="21" style="202" customWidth="1"/>
    <col min="5136" max="5371" width="9.140625" style="202"/>
    <col min="5372" max="5372" width="47.7109375" style="202" customWidth="1"/>
    <col min="5373" max="5373" width="6.5703125" style="202" customWidth="1"/>
    <col min="5374" max="5374" width="20.5703125" style="202" customWidth="1"/>
    <col min="5375" max="5384" width="0" style="202" hidden="1" customWidth="1"/>
    <col min="5385" max="5385" width="21.85546875" style="202" customWidth="1"/>
    <col min="5386" max="5386" width="21.7109375" style="202" customWidth="1"/>
    <col min="5387" max="5387" width="22.42578125" style="202" customWidth="1"/>
    <col min="5388" max="5389" width="20.85546875" style="202" customWidth="1"/>
    <col min="5390" max="5390" width="19.28515625" style="202" customWidth="1"/>
    <col min="5391" max="5391" width="21" style="202" customWidth="1"/>
    <col min="5392" max="5627" width="9.140625" style="202"/>
    <col min="5628" max="5628" width="47.7109375" style="202" customWidth="1"/>
    <col min="5629" max="5629" width="6.5703125" style="202" customWidth="1"/>
    <col min="5630" max="5630" width="20.5703125" style="202" customWidth="1"/>
    <col min="5631" max="5640" width="0" style="202" hidden="1" customWidth="1"/>
    <col min="5641" max="5641" width="21.85546875" style="202" customWidth="1"/>
    <col min="5642" max="5642" width="21.7109375" style="202" customWidth="1"/>
    <col min="5643" max="5643" width="22.42578125" style="202" customWidth="1"/>
    <col min="5644" max="5645" width="20.85546875" style="202" customWidth="1"/>
    <col min="5646" max="5646" width="19.28515625" style="202" customWidth="1"/>
    <col min="5647" max="5647" width="21" style="202" customWidth="1"/>
    <col min="5648" max="5883" width="9.140625" style="202"/>
    <col min="5884" max="5884" width="47.7109375" style="202" customWidth="1"/>
    <col min="5885" max="5885" width="6.5703125" style="202" customWidth="1"/>
    <col min="5886" max="5886" width="20.5703125" style="202" customWidth="1"/>
    <col min="5887" max="5896" width="0" style="202" hidden="1" customWidth="1"/>
    <col min="5897" max="5897" width="21.85546875" style="202" customWidth="1"/>
    <col min="5898" max="5898" width="21.7109375" style="202" customWidth="1"/>
    <col min="5899" max="5899" width="22.42578125" style="202" customWidth="1"/>
    <col min="5900" max="5901" width="20.85546875" style="202" customWidth="1"/>
    <col min="5902" max="5902" width="19.28515625" style="202" customWidth="1"/>
    <col min="5903" max="5903" width="21" style="202" customWidth="1"/>
    <col min="5904" max="6139" width="9.140625" style="202"/>
    <col min="6140" max="6140" width="47.7109375" style="202" customWidth="1"/>
    <col min="6141" max="6141" width="6.5703125" style="202" customWidth="1"/>
    <col min="6142" max="6142" width="20.5703125" style="202" customWidth="1"/>
    <col min="6143" max="6152" width="0" style="202" hidden="1" customWidth="1"/>
    <col min="6153" max="6153" width="21.85546875" style="202" customWidth="1"/>
    <col min="6154" max="6154" width="21.7109375" style="202" customWidth="1"/>
    <col min="6155" max="6155" width="22.42578125" style="202" customWidth="1"/>
    <col min="6156" max="6157" width="20.85546875" style="202" customWidth="1"/>
    <col min="6158" max="6158" width="19.28515625" style="202" customWidth="1"/>
    <col min="6159" max="6159" width="21" style="202" customWidth="1"/>
    <col min="6160" max="6395" width="9.140625" style="202"/>
    <col min="6396" max="6396" width="47.7109375" style="202" customWidth="1"/>
    <col min="6397" max="6397" width="6.5703125" style="202" customWidth="1"/>
    <col min="6398" max="6398" width="20.5703125" style="202" customWidth="1"/>
    <col min="6399" max="6408" width="0" style="202" hidden="1" customWidth="1"/>
    <col min="6409" max="6409" width="21.85546875" style="202" customWidth="1"/>
    <col min="6410" max="6410" width="21.7109375" style="202" customWidth="1"/>
    <col min="6411" max="6411" width="22.42578125" style="202" customWidth="1"/>
    <col min="6412" max="6413" width="20.85546875" style="202" customWidth="1"/>
    <col min="6414" max="6414" width="19.28515625" style="202" customWidth="1"/>
    <col min="6415" max="6415" width="21" style="202" customWidth="1"/>
    <col min="6416" max="6651" width="9.140625" style="202"/>
    <col min="6652" max="6652" width="47.7109375" style="202" customWidth="1"/>
    <col min="6653" max="6653" width="6.5703125" style="202" customWidth="1"/>
    <col min="6654" max="6654" width="20.5703125" style="202" customWidth="1"/>
    <col min="6655" max="6664" width="0" style="202" hidden="1" customWidth="1"/>
    <col min="6665" max="6665" width="21.85546875" style="202" customWidth="1"/>
    <col min="6666" max="6666" width="21.7109375" style="202" customWidth="1"/>
    <col min="6667" max="6667" width="22.42578125" style="202" customWidth="1"/>
    <col min="6668" max="6669" width="20.85546875" style="202" customWidth="1"/>
    <col min="6670" max="6670" width="19.28515625" style="202" customWidth="1"/>
    <col min="6671" max="6671" width="21" style="202" customWidth="1"/>
    <col min="6672" max="6907" width="9.140625" style="202"/>
    <col min="6908" max="6908" width="47.7109375" style="202" customWidth="1"/>
    <col min="6909" max="6909" width="6.5703125" style="202" customWidth="1"/>
    <col min="6910" max="6910" width="20.5703125" style="202" customWidth="1"/>
    <col min="6911" max="6920" width="0" style="202" hidden="1" customWidth="1"/>
    <col min="6921" max="6921" width="21.85546875" style="202" customWidth="1"/>
    <col min="6922" max="6922" width="21.7109375" style="202" customWidth="1"/>
    <col min="6923" max="6923" width="22.42578125" style="202" customWidth="1"/>
    <col min="6924" max="6925" width="20.85546875" style="202" customWidth="1"/>
    <col min="6926" max="6926" width="19.28515625" style="202" customWidth="1"/>
    <col min="6927" max="6927" width="21" style="202" customWidth="1"/>
    <col min="6928" max="7163" width="9.140625" style="202"/>
    <col min="7164" max="7164" width="47.7109375" style="202" customWidth="1"/>
    <col min="7165" max="7165" width="6.5703125" style="202" customWidth="1"/>
    <col min="7166" max="7166" width="20.5703125" style="202" customWidth="1"/>
    <col min="7167" max="7176" width="0" style="202" hidden="1" customWidth="1"/>
    <col min="7177" max="7177" width="21.85546875" style="202" customWidth="1"/>
    <col min="7178" max="7178" width="21.7109375" style="202" customWidth="1"/>
    <col min="7179" max="7179" width="22.42578125" style="202" customWidth="1"/>
    <col min="7180" max="7181" width="20.85546875" style="202" customWidth="1"/>
    <col min="7182" max="7182" width="19.28515625" style="202" customWidth="1"/>
    <col min="7183" max="7183" width="21" style="202" customWidth="1"/>
    <col min="7184" max="7419" width="9.140625" style="202"/>
    <col min="7420" max="7420" width="47.7109375" style="202" customWidth="1"/>
    <col min="7421" max="7421" width="6.5703125" style="202" customWidth="1"/>
    <col min="7422" max="7422" width="20.5703125" style="202" customWidth="1"/>
    <col min="7423" max="7432" width="0" style="202" hidden="1" customWidth="1"/>
    <col min="7433" max="7433" width="21.85546875" style="202" customWidth="1"/>
    <col min="7434" max="7434" width="21.7109375" style="202" customWidth="1"/>
    <col min="7435" max="7435" width="22.42578125" style="202" customWidth="1"/>
    <col min="7436" max="7437" width="20.85546875" style="202" customWidth="1"/>
    <col min="7438" max="7438" width="19.28515625" style="202" customWidth="1"/>
    <col min="7439" max="7439" width="21" style="202" customWidth="1"/>
    <col min="7440" max="7675" width="9.140625" style="202"/>
    <col min="7676" max="7676" width="47.7109375" style="202" customWidth="1"/>
    <col min="7677" max="7677" width="6.5703125" style="202" customWidth="1"/>
    <col min="7678" max="7678" width="20.5703125" style="202" customWidth="1"/>
    <col min="7679" max="7688" width="0" style="202" hidden="1" customWidth="1"/>
    <col min="7689" max="7689" width="21.85546875" style="202" customWidth="1"/>
    <col min="7690" max="7690" width="21.7109375" style="202" customWidth="1"/>
    <col min="7691" max="7691" width="22.42578125" style="202" customWidth="1"/>
    <col min="7692" max="7693" width="20.85546875" style="202" customWidth="1"/>
    <col min="7694" max="7694" width="19.28515625" style="202" customWidth="1"/>
    <col min="7695" max="7695" width="21" style="202" customWidth="1"/>
    <col min="7696" max="7931" width="9.140625" style="202"/>
    <col min="7932" max="7932" width="47.7109375" style="202" customWidth="1"/>
    <col min="7933" max="7933" width="6.5703125" style="202" customWidth="1"/>
    <col min="7934" max="7934" width="20.5703125" style="202" customWidth="1"/>
    <col min="7935" max="7944" width="0" style="202" hidden="1" customWidth="1"/>
    <col min="7945" max="7945" width="21.85546875" style="202" customWidth="1"/>
    <col min="7946" max="7946" width="21.7109375" style="202" customWidth="1"/>
    <col min="7947" max="7947" width="22.42578125" style="202" customWidth="1"/>
    <col min="7948" max="7949" width="20.85546875" style="202" customWidth="1"/>
    <col min="7950" max="7950" width="19.28515625" style="202" customWidth="1"/>
    <col min="7951" max="7951" width="21" style="202" customWidth="1"/>
    <col min="7952" max="8187" width="9.140625" style="202"/>
    <col min="8188" max="8188" width="47.7109375" style="202" customWidth="1"/>
    <col min="8189" max="8189" width="6.5703125" style="202" customWidth="1"/>
    <col min="8190" max="8190" width="20.5703125" style="202" customWidth="1"/>
    <col min="8191" max="8200" width="0" style="202" hidden="1" customWidth="1"/>
    <col min="8201" max="8201" width="21.85546875" style="202" customWidth="1"/>
    <col min="8202" max="8202" width="21.7109375" style="202" customWidth="1"/>
    <col min="8203" max="8203" width="22.42578125" style="202" customWidth="1"/>
    <col min="8204" max="8205" width="20.85546875" style="202" customWidth="1"/>
    <col min="8206" max="8206" width="19.28515625" style="202" customWidth="1"/>
    <col min="8207" max="8207" width="21" style="202" customWidth="1"/>
    <col min="8208" max="8443" width="9.140625" style="202"/>
    <col min="8444" max="8444" width="47.7109375" style="202" customWidth="1"/>
    <col min="8445" max="8445" width="6.5703125" style="202" customWidth="1"/>
    <col min="8446" max="8446" width="20.5703125" style="202" customWidth="1"/>
    <col min="8447" max="8456" width="0" style="202" hidden="1" customWidth="1"/>
    <col min="8457" max="8457" width="21.85546875" style="202" customWidth="1"/>
    <col min="8458" max="8458" width="21.7109375" style="202" customWidth="1"/>
    <col min="8459" max="8459" width="22.42578125" style="202" customWidth="1"/>
    <col min="8460" max="8461" width="20.85546875" style="202" customWidth="1"/>
    <col min="8462" max="8462" width="19.28515625" style="202" customWidth="1"/>
    <col min="8463" max="8463" width="21" style="202" customWidth="1"/>
    <col min="8464" max="8699" width="9.140625" style="202"/>
    <col min="8700" max="8700" width="47.7109375" style="202" customWidth="1"/>
    <col min="8701" max="8701" width="6.5703125" style="202" customWidth="1"/>
    <col min="8702" max="8702" width="20.5703125" style="202" customWidth="1"/>
    <col min="8703" max="8712" width="0" style="202" hidden="1" customWidth="1"/>
    <col min="8713" max="8713" width="21.85546875" style="202" customWidth="1"/>
    <col min="8714" max="8714" width="21.7109375" style="202" customWidth="1"/>
    <col min="8715" max="8715" width="22.42578125" style="202" customWidth="1"/>
    <col min="8716" max="8717" width="20.85546875" style="202" customWidth="1"/>
    <col min="8718" max="8718" width="19.28515625" style="202" customWidth="1"/>
    <col min="8719" max="8719" width="21" style="202" customWidth="1"/>
    <col min="8720" max="8955" width="9.140625" style="202"/>
    <col min="8956" max="8956" width="47.7109375" style="202" customWidth="1"/>
    <col min="8957" max="8957" width="6.5703125" style="202" customWidth="1"/>
    <col min="8958" max="8958" width="20.5703125" style="202" customWidth="1"/>
    <col min="8959" max="8968" width="0" style="202" hidden="1" customWidth="1"/>
    <col min="8969" max="8969" width="21.85546875" style="202" customWidth="1"/>
    <col min="8970" max="8970" width="21.7109375" style="202" customWidth="1"/>
    <col min="8971" max="8971" width="22.42578125" style="202" customWidth="1"/>
    <col min="8972" max="8973" width="20.85546875" style="202" customWidth="1"/>
    <col min="8974" max="8974" width="19.28515625" style="202" customWidth="1"/>
    <col min="8975" max="8975" width="21" style="202" customWidth="1"/>
    <col min="8976" max="9211" width="9.140625" style="202"/>
    <col min="9212" max="9212" width="47.7109375" style="202" customWidth="1"/>
    <col min="9213" max="9213" width="6.5703125" style="202" customWidth="1"/>
    <col min="9214" max="9214" width="20.5703125" style="202" customWidth="1"/>
    <col min="9215" max="9224" width="0" style="202" hidden="1" customWidth="1"/>
    <col min="9225" max="9225" width="21.85546875" style="202" customWidth="1"/>
    <col min="9226" max="9226" width="21.7109375" style="202" customWidth="1"/>
    <col min="9227" max="9227" width="22.42578125" style="202" customWidth="1"/>
    <col min="9228" max="9229" width="20.85546875" style="202" customWidth="1"/>
    <col min="9230" max="9230" width="19.28515625" style="202" customWidth="1"/>
    <col min="9231" max="9231" width="21" style="202" customWidth="1"/>
    <col min="9232" max="9467" width="9.140625" style="202"/>
    <col min="9468" max="9468" width="47.7109375" style="202" customWidth="1"/>
    <col min="9469" max="9469" width="6.5703125" style="202" customWidth="1"/>
    <col min="9470" max="9470" width="20.5703125" style="202" customWidth="1"/>
    <col min="9471" max="9480" width="0" style="202" hidden="1" customWidth="1"/>
    <col min="9481" max="9481" width="21.85546875" style="202" customWidth="1"/>
    <col min="9482" max="9482" width="21.7109375" style="202" customWidth="1"/>
    <col min="9483" max="9483" width="22.42578125" style="202" customWidth="1"/>
    <col min="9484" max="9485" width="20.85546875" style="202" customWidth="1"/>
    <col min="9486" max="9486" width="19.28515625" style="202" customWidth="1"/>
    <col min="9487" max="9487" width="21" style="202" customWidth="1"/>
    <col min="9488" max="9723" width="9.140625" style="202"/>
    <col min="9724" max="9724" width="47.7109375" style="202" customWidth="1"/>
    <col min="9725" max="9725" width="6.5703125" style="202" customWidth="1"/>
    <col min="9726" max="9726" width="20.5703125" style="202" customWidth="1"/>
    <col min="9727" max="9736" width="0" style="202" hidden="1" customWidth="1"/>
    <col min="9737" max="9737" width="21.85546875" style="202" customWidth="1"/>
    <col min="9738" max="9738" width="21.7109375" style="202" customWidth="1"/>
    <col min="9739" max="9739" width="22.42578125" style="202" customWidth="1"/>
    <col min="9740" max="9741" width="20.85546875" style="202" customWidth="1"/>
    <col min="9742" max="9742" width="19.28515625" style="202" customWidth="1"/>
    <col min="9743" max="9743" width="21" style="202" customWidth="1"/>
    <col min="9744" max="9979" width="9.140625" style="202"/>
    <col min="9980" max="9980" width="47.7109375" style="202" customWidth="1"/>
    <col min="9981" max="9981" width="6.5703125" style="202" customWidth="1"/>
    <col min="9982" max="9982" width="20.5703125" style="202" customWidth="1"/>
    <col min="9983" max="9992" width="0" style="202" hidden="1" customWidth="1"/>
    <col min="9993" max="9993" width="21.85546875" style="202" customWidth="1"/>
    <col min="9994" max="9994" width="21.7109375" style="202" customWidth="1"/>
    <col min="9995" max="9995" width="22.42578125" style="202" customWidth="1"/>
    <col min="9996" max="9997" width="20.85546875" style="202" customWidth="1"/>
    <col min="9998" max="9998" width="19.28515625" style="202" customWidth="1"/>
    <col min="9999" max="9999" width="21" style="202" customWidth="1"/>
    <col min="10000" max="10235" width="9.140625" style="202"/>
    <col min="10236" max="10236" width="47.7109375" style="202" customWidth="1"/>
    <col min="10237" max="10237" width="6.5703125" style="202" customWidth="1"/>
    <col min="10238" max="10238" width="20.5703125" style="202" customWidth="1"/>
    <col min="10239" max="10248" width="0" style="202" hidden="1" customWidth="1"/>
    <col min="10249" max="10249" width="21.85546875" style="202" customWidth="1"/>
    <col min="10250" max="10250" width="21.7109375" style="202" customWidth="1"/>
    <col min="10251" max="10251" width="22.42578125" style="202" customWidth="1"/>
    <col min="10252" max="10253" width="20.85546875" style="202" customWidth="1"/>
    <col min="10254" max="10254" width="19.28515625" style="202" customWidth="1"/>
    <col min="10255" max="10255" width="21" style="202" customWidth="1"/>
    <col min="10256" max="10491" width="9.140625" style="202"/>
    <col min="10492" max="10492" width="47.7109375" style="202" customWidth="1"/>
    <col min="10493" max="10493" width="6.5703125" style="202" customWidth="1"/>
    <col min="10494" max="10494" width="20.5703125" style="202" customWidth="1"/>
    <col min="10495" max="10504" width="0" style="202" hidden="1" customWidth="1"/>
    <col min="10505" max="10505" width="21.85546875" style="202" customWidth="1"/>
    <col min="10506" max="10506" width="21.7109375" style="202" customWidth="1"/>
    <col min="10507" max="10507" width="22.42578125" style="202" customWidth="1"/>
    <col min="10508" max="10509" width="20.85546875" style="202" customWidth="1"/>
    <col min="10510" max="10510" width="19.28515625" style="202" customWidth="1"/>
    <col min="10511" max="10511" width="21" style="202" customWidth="1"/>
    <col min="10512" max="10747" width="9.140625" style="202"/>
    <col min="10748" max="10748" width="47.7109375" style="202" customWidth="1"/>
    <col min="10749" max="10749" width="6.5703125" style="202" customWidth="1"/>
    <col min="10750" max="10750" width="20.5703125" style="202" customWidth="1"/>
    <col min="10751" max="10760" width="0" style="202" hidden="1" customWidth="1"/>
    <col min="10761" max="10761" width="21.85546875" style="202" customWidth="1"/>
    <col min="10762" max="10762" width="21.7109375" style="202" customWidth="1"/>
    <col min="10763" max="10763" width="22.42578125" style="202" customWidth="1"/>
    <col min="10764" max="10765" width="20.85546875" style="202" customWidth="1"/>
    <col min="10766" max="10766" width="19.28515625" style="202" customWidth="1"/>
    <col min="10767" max="10767" width="21" style="202" customWidth="1"/>
    <col min="10768" max="11003" width="9.140625" style="202"/>
    <col min="11004" max="11004" width="47.7109375" style="202" customWidth="1"/>
    <col min="11005" max="11005" width="6.5703125" style="202" customWidth="1"/>
    <col min="11006" max="11006" width="20.5703125" style="202" customWidth="1"/>
    <col min="11007" max="11016" width="0" style="202" hidden="1" customWidth="1"/>
    <col min="11017" max="11017" width="21.85546875" style="202" customWidth="1"/>
    <col min="11018" max="11018" width="21.7109375" style="202" customWidth="1"/>
    <col min="11019" max="11019" width="22.42578125" style="202" customWidth="1"/>
    <col min="11020" max="11021" width="20.85546875" style="202" customWidth="1"/>
    <col min="11022" max="11022" width="19.28515625" style="202" customWidth="1"/>
    <col min="11023" max="11023" width="21" style="202" customWidth="1"/>
    <col min="11024" max="11259" width="9.140625" style="202"/>
    <col min="11260" max="11260" width="47.7109375" style="202" customWidth="1"/>
    <col min="11261" max="11261" width="6.5703125" style="202" customWidth="1"/>
    <col min="11262" max="11262" width="20.5703125" style="202" customWidth="1"/>
    <col min="11263" max="11272" width="0" style="202" hidden="1" customWidth="1"/>
    <col min="11273" max="11273" width="21.85546875" style="202" customWidth="1"/>
    <col min="11274" max="11274" width="21.7109375" style="202" customWidth="1"/>
    <col min="11275" max="11275" width="22.42578125" style="202" customWidth="1"/>
    <col min="11276" max="11277" width="20.85546875" style="202" customWidth="1"/>
    <col min="11278" max="11278" width="19.28515625" style="202" customWidth="1"/>
    <col min="11279" max="11279" width="21" style="202" customWidth="1"/>
    <col min="11280" max="11515" width="9.140625" style="202"/>
    <col min="11516" max="11516" width="47.7109375" style="202" customWidth="1"/>
    <col min="11517" max="11517" width="6.5703125" style="202" customWidth="1"/>
    <col min="11518" max="11518" width="20.5703125" style="202" customWidth="1"/>
    <col min="11519" max="11528" width="0" style="202" hidden="1" customWidth="1"/>
    <col min="11529" max="11529" width="21.85546875" style="202" customWidth="1"/>
    <col min="11530" max="11530" width="21.7109375" style="202" customWidth="1"/>
    <col min="11531" max="11531" width="22.42578125" style="202" customWidth="1"/>
    <col min="11532" max="11533" width="20.85546875" style="202" customWidth="1"/>
    <col min="11534" max="11534" width="19.28515625" style="202" customWidth="1"/>
    <col min="11535" max="11535" width="21" style="202" customWidth="1"/>
    <col min="11536" max="11771" width="9.140625" style="202"/>
    <col min="11772" max="11772" width="47.7109375" style="202" customWidth="1"/>
    <col min="11773" max="11773" width="6.5703125" style="202" customWidth="1"/>
    <col min="11774" max="11774" width="20.5703125" style="202" customWidth="1"/>
    <col min="11775" max="11784" width="0" style="202" hidden="1" customWidth="1"/>
    <col min="11785" max="11785" width="21.85546875" style="202" customWidth="1"/>
    <col min="11786" max="11786" width="21.7109375" style="202" customWidth="1"/>
    <col min="11787" max="11787" width="22.42578125" style="202" customWidth="1"/>
    <col min="11788" max="11789" width="20.85546875" style="202" customWidth="1"/>
    <col min="11790" max="11790" width="19.28515625" style="202" customWidth="1"/>
    <col min="11791" max="11791" width="21" style="202" customWidth="1"/>
    <col min="11792" max="12027" width="9.140625" style="202"/>
    <col min="12028" max="12028" width="47.7109375" style="202" customWidth="1"/>
    <col min="12029" max="12029" width="6.5703125" style="202" customWidth="1"/>
    <col min="12030" max="12030" width="20.5703125" style="202" customWidth="1"/>
    <col min="12031" max="12040" width="0" style="202" hidden="1" customWidth="1"/>
    <col min="12041" max="12041" width="21.85546875" style="202" customWidth="1"/>
    <col min="12042" max="12042" width="21.7109375" style="202" customWidth="1"/>
    <col min="12043" max="12043" width="22.42578125" style="202" customWidth="1"/>
    <col min="12044" max="12045" width="20.85546875" style="202" customWidth="1"/>
    <col min="12046" max="12046" width="19.28515625" style="202" customWidth="1"/>
    <col min="12047" max="12047" width="21" style="202" customWidth="1"/>
    <col min="12048" max="12283" width="9.140625" style="202"/>
    <col min="12284" max="12284" width="47.7109375" style="202" customWidth="1"/>
    <col min="12285" max="12285" width="6.5703125" style="202" customWidth="1"/>
    <col min="12286" max="12286" width="20.5703125" style="202" customWidth="1"/>
    <col min="12287" max="12296" width="0" style="202" hidden="1" customWidth="1"/>
    <col min="12297" max="12297" width="21.85546875" style="202" customWidth="1"/>
    <col min="12298" max="12298" width="21.7109375" style="202" customWidth="1"/>
    <col min="12299" max="12299" width="22.42578125" style="202" customWidth="1"/>
    <col min="12300" max="12301" width="20.85546875" style="202" customWidth="1"/>
    <col min="12302" max="12302" width="19.28515625" style="202" customWidth="1"/>
    <col min="12303" max="12303" width="21" style="202" customWidth="1"/>
    <col min="12304" max="12539" width="9.140625" style="202"/>
    <col min="12540" max="12540" width="47.7109375" style="202" customWidth="1"/>
    <col min="12541" max="12541" width="6.5703125" style="202" customWidth="1"/>
    <col min="12542" max="12542" width="20.5703125" style="202" customWidth="1"/>
    <col min="12543" max="12552" width="0" style="202" hidden="1" customWidth="1"/>
    <col min="12553" max="12553" width="21.85546875" style="202" customWidth="1"/>
    <col min="12554" max="12554" width="21.7109375" style="202" customWidth="1"/>
    <col min="12555" max="12555" width="22.42578125" style="202" customWidth="1"/>
    <col min="12556" max="12557" width="20.85546875" style="202" customWidth="1"/>
    <col min="12558" max="12558" width="19.28515625" style="202" customWidth="1"/>
    <col min="12559" max="12559" width="21" style="202" customWidth="1"/>
    <col min="12560" max="12795" width="9.140625" style="202"/>
    <col min="12796" max="12796" width="47.7109375" style="202" customWidth="1"/>
    <col min="12797" max="12797" width="6.5703125" style="202" customWidth="1"/>
    <col min="12798" max="12798" width="20.5703125" style="202" customWidth="1"/>
    <col min="12799" max="12808" width="0" style="202" hidden="1" customWidth="1"/>
    <col min="12809" max="12809" width="21.85546875" style="202" customWidth="1"/>
    <col min="12810" max="12810" width="21.7109375" style="202" customWidth="1"/>
    <col min="12811" max="12811" width="22.42578125" style="202" customWidth="1"/>
    <col min="12812" max="12813" width="20.85546875" style="202" customWidth="1"/>
    <col min="12814" max="12814" width="19.28515625" style="202" customWidth="1"/>
    <col min="12815" max="12815" width="21" style="202" customWidth="1"/>
    <col min="12816" max="13051" width="9.140625" style="202"/>
    <col min="13052" max="13052" width="47.7109375" style="202" customWidth="1"/>
    <col min="13053" max="13053" width="6.5703125" style="202" customWidth="1"/>
    <col min="13054" max="13054" width="20.5703125" style="202" customWidth="1"/>
    <col min="13055" max="13064" width="0" style="202" hidden="1" customWidth="1"/>
    <col min="13065" max="13065" width="21.85546875" style="202" customWidth="1"/>
    <col min="13066" max="13066" width="21.7109375" style="202" customWidth="1"/>
    <col min="13067" max="13067" width="22.42578125" style="202" customWidth="1"/>
    <col min="13068" max="13069" width="20.85546875" style="202" customWidth="1"/>
    <col min="13070" max="13070" width="19.28515625" style="202" customWidth="1"/>
    <col min="13071" max="13071" width="21" style="202" customWidth="1"/>
    <col min="13072" max="13307" width="9.140625" style="202"/>
    <col min="13308" max="13308" width="47.7109375" style="202" customWidth="1"/>
    <col min="13309" max="13309" width="6.5703125" style="202" customWidth="1"/>
    <col min="13310" max="13310" width="20.5703125" style="202" customWidth="1"/>
    <col min="13311" max="13320" width="0" style="202" hidden="1" customWidth="1"/>
    <col min="13321" max="13321" width="21.85546875" style="202" customWidth="1"/>
    <col min="13322" max="13322" width="21.7109375" style="202" customWidth="1"/>
    <col min="13323" max="13323" width="22.42578125" style="202" customWidth="1"/>
    <col min="13324" max="13325" width="20.85546875" style="202" customWidth="1"/>
    <col min="13326" max="13326" width="19.28515625" style="202" customWidth="1"/>
    <col min="13327" max="13327" width="21" style="202" customWidth="1"/>
    <col min="13328" max="13563" width="9.140625" style="202"/>
    <col min="13564" max="13564" width="47.7109375" style="202" customWidth="1"/>
    <col min="13565" max="13565" width="6.5703125" style="202" customWidth="1"/>
    <col min="13566" max="13566" width="20.5703125" style="202" customWidth="1"/>
    <col min="13567" max="13576" width="0" style="202" hidden="1" customWidth="1"/>
    <col min="13577" max="13577" width="21.85546875" style="202" customWidth="1"/>
    <col min="13578" max="13578" width="21.7109375" style="202" customWidth="1"/>
    <col min="13579" max="13579" width="22.42578125" style="202" customWidth="1"/>
    <col min="13580" max="13581" width="20.85546875" style="202" customWidth="1"/>
    <col min="13582" max="13582" width="19.28515625" style="202" customWidth="1"/>
    <col min="13583" max="13583" width="21" style="202" customWidth="1"/>
    <col min="13584" max="13819" width="9.140625" style="202"/>
    <col min="13820" max="13820" width="47.7109375" style="202" customWidth="1"/>
    <col min="13821" max="13821" width="6.5703125" style="202" customWidth="1"/>
    <col min="13822" max="13822" width="20.5703125" style="202" customWidth="1"/>
    <col min="13823" max="13832" width="0" style="202" hidden="1" customWidth="1"/>
    <col min="13833" max="13833" width="21.85546875" style="202" customWidth="1"/>
    <col min="13834" max="13834" width="21.7109375" style="202" customWidth="1"/>
    <col min="13835" max="13835" width="22.42578125" style="202" customWidth="1"/>
    <col min="13836" max="13837" width="20.85546875" style="202" customWidth="1"/>
    <col min="13838" max="13838" width="19.28515625" style="202" customWidth="1"/>
    <col min="13839" max="13839" width="21" style="202" customWidth="1"/>
    <col min="13840" max="14075" width="9.140625" style="202"/>
    <col min="14076" max="14076" width="47.7109375" style="202" customWidth="1"/>
    <col min="14077" max="14077" width="6.5703125" style="202" customWidth="1"/>
    <col min="14078" max="14078" width="20.5703125" style="202" customWidth="1"/>
    <col min="14079" max="14088" width="0" style="202" hidden="1" customWidth="1"/>
    <col min="14089" max="14089" width="21.85546875" style="202" customWidth="1"/>
    <col min="14090" max="14090" width="21.7109375" style="202" customWidth="1"/>
    <col min="14091" max="14091" width="22.42578125" style="202" customWidth="1"/>
    <col min="14092" max="14093" width="20.85546875" style="202" customWidth="1"/>
    <col min="14094" max="14094" width="19.28515625" style="202" customWidth="1"/>
    <col min="14095" max="14095" width="21" style="202" customWidth="1"/>
    <col min="14096" max="14331" width="9.140625" style="202"/>
    <col min="14332" max="14332" width="47.7109375" style="202" customWidth="1"/>
    <col min="14333" max="14333" width="6.5703125" style="202" customWidth="1"/>
    <col min="14334" max="14334" width="20.5703125" style="202" customWidth="1"/>
    <col min="14335" max="14344" width="0" style="202" hidden="1" customWidth="1"/>
    <col min="14345" max="14345" width="21.85546875" style="202" customWidth="1"/>
    <col min="14346" max="14346" width="21.7109375" style="202" customWidth="1"/>
    <col min="14347" max="14347" width="22.42578125" style="202" customWidth="1"/>
    <col min="14348" max="14349" width="20.85546875" style="202" customWidth="1"/>
    <col min="14350" max="14350" width="19.28515625" style="202" customWidth="1"/>
    <col min="14351" max="14351" width="21" style="202" customWidth="1"/>
    <col min="14352" max="14587" width="9.140625" style="202"/>
    <col min="14588" max="14588" width="47.7109375" style="202" customWidth="1"/>
    <col min="14589" max="14589" width="6.5703125" style="202" customWidth="1"/>
    <col min="14590" max="14590" width="20.5703125" style="202" customWidth="1"/>
    <col min="14591" max="14600" width="0" style="202" hidden="1" customWidth="1"/>
    <col min="14601" max="14601" width="21.85546875" style="202" customWidth="1"/>
    <col min="14602" max="14602" width="21.7109375" style="202" customWidth="1"/>
    <col min="14603" max="14603" width="22.42578125" style="202" customWidth="1"/>
    <col min="14604" max="14605" width="20.85546875" style="202" customWidth="1"/>
    <col min="14606" max="14606" width="19.28515625" style="202" customWidth="1"/>
    <col min="14607" max="14607" width="21" style="202" customWidth="1"/>
    <col min="14608" max="14843" width="9.140625" style="202"/>
    <col min="14844" max="14844" width="47.7109375" style="202" customWidth="1"/>
    <col min="14845" max="14845" width="6.5703125" style="202" customWidth="1"/>
    <col min="14846" max="14846" width="20.5703125" style="202" customWidth="1"/>
    <col min="14847" max="14856" width="0" style="202" hidden="1" customWidth="1"/>
    <col min="14857" max="14857" width="21.85546875" style="202" customWidth="1"/>
    <col min="14858" max="14858" width="21.7109375" style="202" customWidth="1"/>
    <col min="14859" max="14859" width="22.42578125" style="202" customWidth="1"/>
    <col min="14860" max="14861" width="20.85546875" style="202" customWidth="1"/>
    <col min="14862" max="14862" width="19.28515625" style="202" customWidth="1"/>
    <col min="14863" max="14863" width="21" style="202" customWidth="1"/>
    <col min="14864" max="15099" width="9.140625" style="202"/>
    <col min="15100" max="15100" width="47.7109375" style="202" customWidth="1"/>
    <col min="15101" max="15101" width="6.5703125" style="202" customWidth="1"/>
    <col min="15102" max="15102" width="20.5703125" style="202" customWidth="1"/>
    <col min="15103" max="15112" width="0" style="202" hidden="1" customWidth="1"/>
    <col min="15113" max="15113" width="21.85546875" style="202" customWidth="1"/>
    <col min="15114" max="15114" width="21.7109375" style="202" customWidth="1"/>
    <col min="15115" max="15115" width="22.42578125" style="202" customWidth="1"/>
    <col min="15116" max="15117" width="20.85546875" style="202" customWidth="1"/>
    <col min="15118" max="15118" width="19.28515625" style="202" customWidth="1"/>
    <col min="15119" max="15119" width="21" style="202" customWidth="1"/>
    <col min="15120" max="15355" width="9.140625" style="202"/>
    <col min="15356" max="15356" width="47.7109375" style="202" customWidth="1"/>
    <col min="15357" max="15357" width="6.5703125" style="202" customWidth="1"/>
    <col min="15358" max="15358" width="20.5703125" style="202" customWidth="1"/>
    <col min="15359" max="15368" width="0" style="202" hidden="1" customWidth="1"/>
    <col min="15369" max="15369" width="21.85546875" style="202" customWidth="1"/>
    <col min="15370" max="15370" width="21.7109375" style="202" customWidth="1"/>
    <col min="15371" max="15371" width="22.42578125" style="202" customWidth="1"/>
    <col min="15372" max="15373" width="20.85546875" style="202" customWidth="1"/>
    <col min="15374" max="15374" width="19.28515625" style="202" customWidth="1"/>
    <col min="15375" max="15375" width="21" style="202" customWidth="1"/>
    <col min="15376" max="15611" width="9.140625" style="202"/>
    <col min="15612" max="15612" width="47.7109375" style="202" customWidth="1"/>
    <col min="15613" max="15613" width="6.5703125" style="202" customWidth="1"/>
    <col min="15614" max="15614" width="20.5703125" style="202" customWidth="1"/>
    <col min="15615" max="15624" width="0" style="202" hidden="1" customWidth="1"/>
    <col min="15625" max="15625" width="21.85546875" style="202" customWidth="1"/>
    <col min="15626" max="15626" width="21.7109375" style="202" customWidth="1"/>
    <col min="15627" max="15627" width="22.42578125" style="202" customWidth="1"/>
    <col min="15628" max="15629" width="20.85546875" style="202" customWidth="1"/>
    <col min="15630" max="15630" width="19.28515625" style="202" customWidth="1"/>
    <col min="15631" max="15631" width="21" style="202" customWidth="1"/>
    <col min="15632" max="15867" width="9.140625" style="202"/>
    <col min="15868" max="15868" width="47.7109375" style="202" customWidth="1"/>
    <col min="15869" max="15869" width="6.5703125" style="202" customWidth="1"/>
    <col min="15870" max="15870" width="20.5703125" style="202" customWidth="1"/>
    <col min="15871" max="15880" width="0" style="202" hidden="1" customWidth="1"/>
    <col min="15881" max="15881" width="21.85546875" style="202" customWidth="1"/>
    <col min="15882" max="15882" width="21.7109375" style="202" customWidth="1"/>
    <col min="15883" max="15883" width="22.42578125" style="202" customWidth="1"/>
    <col min="15884" max="15885" width="20.85546875" style="202" customWidth="1"/>
    <col min="15886" max="15886" width="19.28515625" style="202" customWidth="1"/>
    <col min="15887" max="15887" width="21" style="202" customWidth="1"/>
    <col min="15888" max="16123" width="9.140625" style="202"/>
    <col min="16124" max="16124" width="47.7109375" style="202" customWidth="1"/>
    <col min="16125" max="16125" width="6.5703125" style="202" customWidth="1"/>
    <col min="16126" max="16126" width="20.5703125" style="202" customWidth="1"/>
    <col min="16127" max="16136" width="0" style="202" hidden="1" customWidth="1"/>
    <col min="16137" max="16137" width="21.85546875" style="202" customWidth="1"/>
    <col min="16138" max="16138" width="21.7109375" style="202" customWidth="1"/>
    <col min="16139" max="16139" width="22.42578125" style="202" customWidth="1"/>
    <col min="16140" max="16141" width="20.85546875" style="202" customWidth="1"/>
    <col min="16142" max="16142" width="19.28515625" style="202" customWidth="1"/>
    <col min="16143" max="16143" width="21" style="202" customWidth="1"/>
    <col min="16144" max="16384" width="9.140625" style="202"/>
  </cols>
  <sheetData>
    <row r="1" spans="2:16" x14ac:dyDescent="0.25">
      <c r="B1" s="1342" t="s">
        <v>691</v>
      </c>
      <c r="C1" s="1342"/>
      <c r="D1" s="1342"/>
      <c r="E1" s="1342"/>
      <c r="F1" s="1342"/>
      <c r="G1" s="1342"/>
      <c r="H1" s="1342"/>
      <c r="I1" s="1342"/>
      <c r="J1" s="1342"/>
      <c r="K1" s="1342"/>
      <c r="L1" s="1342"/>
      <c r="M1" s="1342"/>
      <c r="N1" s="1342"/>
      <c r="O1" s="1342"/>
      <c r="P1" s="1342"/>
    </row>
    <row r="2" spans="2:16" x14ac:dyDescent="0.25">
      <c r="B2" s="1366"/>
      <c r="C2" s="1366"/>
      <c r="D2" s="1366"/>
      <c r="E2" s="1366"/>
      <c r="F2" s="1366"/>
      <c r="G2" s="1366"/>
      <c r="H2" s="1366"/>
      <c r="I2" s="1366"/>
      <c r="J2" s="1366"/>
      <c r="K2" s="1366"/>
      <c r="L2" s="1366"/>
      <c r="M2" s="1366"/>
      <c r="N2" s="1366"/>
      <c r="O2" s="1366"/>
      <c r="P2" s="1366"/>
    </row>
    <row r="3" spans="2:16" ht="12.75" customHeight="1" x14ac:dyDescent="0.25">
      <c r="B3" s="1343" t="s">
        <v>20</v>
      </c>
      <c r="C3" s="1047" t="s">
        <v>200</v>
      </c>
      <c r="D3" s="1057" t="s">
        <v>692</v>
      </c>
      <c r="E3" s="975"/>
      <c r="F3" s="975"/>
      <c r="G3" s="975"/>
      <c r="H3" s="975"/>
      <c r="I3" s="975"/>
      <c r="J3" s="975"/>
      <c r="K3" s="975"/>
      <c r="L3" s="975"/>
      <c r="M3" s="975"/>
      <c r="N3" s="975"/>
      <c r="O3" s="975"/>
      <c r="P3" s="1331"/>
    </row>
    <row r="4" spans="2:16" x14ac:dyDescent="0.25">
      <c r="B4" s="1344"/>
      <c r="C4" s="1048"/>
      <c r="D4" s="1047" t="s">
        <v>693</v>
      </c>
      <c r="E4" s="1057" t="s">
        <v>108</v>
      </c>
      <c r="F4" s="975"/>
      <c r="G4" s="975"/>
      <c r="H4" s="975"/>
      <c r="I4" s="975"/>
      <c r="J4" s="975"/>
      <c r="K4" s="975"/>
      <c r="L4" s="975"/>
      <c r="M4" s="975"/>
      <c r="N4" s="975"/>
      <c r="O4" s="975"/>
      <c r="P4" s="1331"/>
    </row>
    <row r="5" spans="2:16" ht="26.25" customHeight="1" x14ac:dyDescent="0.25">
      <c r="B5" s="1344"/>
      <c r="C5" s="1048"/>
      <c r="D5" s="1048"/>
      <c r="E5" s="1057" t="s">
        <v>694</v>
      </c>
      <c r="F5" s="975"/>
      <c r="G5" s="975"/>
      <c r="H5" s="975"/>
      <c r="I5" s="975"/>
      <c r="J5" s="1058"/>
      <c r="K5" s="1057" t="s">
        <v>695</v>
      </c>
      <c r="L5" s="1058"/>
      <c r="M5" s="1057" t="s">
        <v>614</v>
      </c>
      <c r="N5" s="975"/>
      <c r="O5" s="1058"/>
      <c r="P5" s="1153" t="s">
        <v>696</v>
      </c>
    </row>
    <row r="6" spans="2:16" ht="65.25" customHeight="1" x14ac:dyDescent="0.25">
      <c r="B6" s="1345"/>
      <c r="C6" s="1049"/>
      <c r="D6" s="1049"/>
      <c r="E6" s="309" t="s">
        <v>697</v>
      </c>
      <c r="F6" s="309" t="s">
        <v>698</v>
      </c>
      <c r="G6" s="309" t="s">
        <v>699</v>
      </c>
      <c r="H6" s="309" t="s">
        <v>619</v>
      </c>
      <c r="I6" s="309" t="s">
        <v>700</v>
      </c>
      <c r="J6" s="309" t="s">
        <v>620</v>
      </c>
      <c r="K6" s="309" t="s">
        <v>701</v>
      </c>
      <c r="L6" s="309" t="s">
        <v>695</v>
      </c>
      <c r="M6" s="309" t="s">
        <v>702</v>
      </c>
      <c r="N6" s="309" t="s">
        <v>703</v>
      </c>
      <c r="O6" s="310" t="s">
        <v>704</v>
      </c>
      <c r="P6" s="1154"/>
    </row>
    <row r="7" spans="2:16" x14ac:dyDescent="0.25">
      <c r="B7" s="751">
        <v>1</v>
      </c>
      <c r="C7" s="190">
        <v>2</v>
      </c>
      <c r="D7" s="190">
        <v>3</v>
      </c>
      <c r="E7" s="190">
        <v>4</v>
      </c>
      <c r="F7" s="190">
        <v>5</v>
      </c>
      <c r="G7" s="190">
        <v>6</v>
      </c>
      <c r="H7" s="190">
        <v>7</v>
      </c>
      <c r="I7" s="190">
        <v>8</v>
      </c>
      <c r="J7" s="190">
        <v>9</v>
      </c>
      <c r="K7" s="190">
        <v>10</v>
      </c>
      <c r="L7" s="190">
        <v>11</v>
      </c>
      <c r="M7" s="190">
        <v>12</v>
      </c>
      <c r="N7" s="190">
        <v>13</v>
      </c>
      <c r="O7" s="470">
        <v>14</v>
      </c>
      <c r="P7" s="474">
        <v>15</v>
      </c>
    </row>
    <row r="8" spans="2:16" x14ac:dyDescent="0.25">
      <c r="B8" s="810" t="s">
        <v>631</v>
      </c>
      <c r="C8" s="811">
        <v>1000</v>
      </c>
      <c r="D8" s="863">
        <f t="shared" ref="D8:D9" si="0">E8+F8+G8+H8+I8+J8+K8+L8+M8+N8+O8+P8</f>
        <v>280315.49</v>
      </c>
      <c r="E8" s="812">
        <f>E9+E18+E19+E20+E21+E22+E23+E24+E25</f>
        <v>53023.94</v>
      </c>
      <c r="F8" s="863"/>
      <c r="G8" s="863">
        <f>G9+G18+G19+G20+G21+G22+G23+G24+G25</f>
        <v>6438.32</v>
      </c>
      <c r="H8" s="863"/>
      <c r="I8" s="863"/>
      <c r="J8" s="863"/>
      <c r="K8" s="863"/>
      <c r="L8" s="863"/>
      <c r="M8" s="863">
        <f>M9+M18+M19+M20+M21+M22+M23+M24+M25</f>
        <v>218890.23</v>
      </c>
      <c r="N8" s="863"/>
      <c r="O8" s="863"/>
      <c r="P8" s="864">
        <f>P9+P18+P19+P20+P21+P22+P23+P24+P25</f>
        <v>1963</v>
      </c>
    </row>
    <row r="9" spans="2:16" ht="25.5" x14ac:dyDescent="0.25">
      <c r="B9" s="763" t="s">
        <v>632</v>
      </c>
      <c r="C9" s="284">
        <v>1100</v>
      </c>
      <c r="D9" s="262">
        <f t="shared" si="0"/>
        <v>280315.49</v>
      </c>
      <c r="E9" s="814">
        <f>E10+E11+E12+E13+E14+E15+E16+E17</f>
        <v>53023.94</v>
      </c>
      <c r="F9" s="814"/>
      <c r="G9" s="814">
        <f>G10+G11+G12+G13+G14+G15+G16+G17</f>
        <v>6438.32</v>
      </c>
      <c r="H9" s="814"/>
      <c r="I9" s="814"/>
      <c r="J9" s="814"/>
      <c r="K9" s="814"/>
      <c r="L9" s="814"/>
      <c r="M9" s="814">
        <f>M10+M11+M12+M13+M14+M15+M16+M17</f>
        <v>218890.23</v>
      </c>
      <c r="N9" s="814"/>
      <c r="O9" s="814"/>
      <c r="P9" s="815">
        <f>P10+P11+P12+P13+P14+P15+P16+P17</f>
        <v>1963</v>
      </c>
    </row>
    <row r="10" spans="2:16" ht="40.5" customHeight="1" x14ac:dyDescent="0.25">
      <c r="B10" s="757" t="s">
        <v>633</v>
      </c>
      <c r="C10" s="284">
        <v>1101</v>
      </c>
      <c r="D10" s="262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89"/>
    </row>
    <row r="11" spans="2:16" ht="26.25" x14ac:dyDescent="0.25">
      <c r="B11" s="757" t="s">
        <v>634</v>
      </c>
      <c r="C11" s="284">
        <v>1102</v>
      </c>
      <c r="D11" s="262">
        <f t="shared" ref="D11:D51" si="1">E11+F11+G11+H11+I11+J11+K11+L11+M11+N11+O11+P11</f>
        <v>280315.49</v>
      </c>
      <c r="E11" s="261">
        <v>53023.94</v>
      </c>
      <c r="F11" s="261"/>
      <c r="G11" s="261">
        <v>6438.32</v>
      </c>
      <c r="H11" s="261"/>
      <c r="I11" s="261"/>
      <c r="J11" s="261"/>
      <c r="K11" s="261"/>
      <c r="L11" s="261"/>
      <c r="M11" s="261">
        <v>218890.23</v>
      </c>
      <c r="N11" s="261"/>
      <c r="O11" s="261"/>
      <c r="P11" s="289">
        <v>1963</v>
      </c>
    </row>
    <row r="12" spans="2:16" ht="39" x14ac:dyDescent="0.25">
      <c r="B12" s="757" t="s">
        <v>679</v>
      </c>
      <c r="C12" s="284">
        <v>1103</v>
      </c>
      <c r="D12" s="262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89"/>
    </row>
    <row r="13" spans="2:16" ht="39" x14ac:dyDescent="0.25">
      <c r="B13" s="757" t="s">
        <v>636</v>
      </c>
      <c r="C13" s="284">
        <v>1104</v>
      </c>
      <c r="D13" s="262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89"/>
    </row>
    <row r="14" spans="2:16" ht="39" x14ac:dyDescent="0.25">
      <c r="B14" s="757" t="s">
        <v>637</v>
      </c>
      <c r="C14" s="284">
        <v>1105</v>
      </c>
      <c r="D14" s="262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89"/>
    </row>
    <row r="15" spans="2:16" ht="39" x14ac:dyDescent="0.25">
      <c r="B15" s="757" t="s">
        <v>638</v>
      </c>
      <c r="C15" s="284">
        <v>1106</v>
      </c>
      <c r="D15" s="262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89"/>
    </row>
    <row r="16" spans="2:16" ht="26.25" x14ac:dyDescent="0.25">
      <c r="B16" s="757" t="s">
        <v>639</v>
      </c>
      <c r="C16" s="284">
        <v>1107</v>
      </c>
      <c r="D16" s="262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89"/>
    </row>
    <row r="17" spans="2:16" x14ac:dyDescent="0.25">
      <c r="B17" s="757" t="s">
        <v>640</v>
      </c>
      <c r="C17" s="284">
        <v>1108</v>
      </c>
      <c r="D17" s="262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89"/>
    </row>
    <row r="18" spans="2:16" x14ac:dyDescent="0.25">
      <c r="B18" s="764" t="s">
        <v>641</v>
      </c>
      <c r="C18" s="284">
        <v>1200</v>
      </c>
      <c r="D18" s="262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89"/>
    </row>
    <row r="19" spans="2:16" x14ac:dyDescent="0.25">
      <c r="B19" s="764" t="s">
        <v>642</v>
      </c>
      <c r="C19" s="284">
        <v>1300</v>
      </c>
      <c r="D19" s="262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89"/>
    </row>
    <row r="20" spans="2:16" ht="51.75" customHeight="1" x14ac:dyDescent="0.25">
      <c r="B20" s="764" t="s">
        <v>643</v>
      </c>
      <c r="C20" s="284">
        <v>1400</v>
      </c>
      <c r="D20" s="262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89"/>
    </row>
    <row r="21" spans="2:16" x14ac:dyDescent="0.25">
      <c r="B21" s="764" t="s">
        <v>644</v>
      </c>
      <c r="C21" s="284">
        <v>1500</v>
      </c>
      <c r="D21" s="262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89"/>
    </row>
    <row r="22" spans="2:16" x14ac:dyDescent="0.25">
      <c r="B22" s="764" t="s">
        <v>645</v>
      </c>
      <c r="C22" s="284">
        <v>1600</v>
      </c>
      <c r="D22" s="262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89"/>
    </row>
    <row r="23" spans="2:16" x14ac:dyDescent="0.25">
      <c r="B23" s="764" t="s">
        <v>646</v>
      </c>
      <c r="C23" s="284">
        <v>1700</v>
      </c>
      <c r="D23" s="262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89"/>
    </row>
    <row r="24" spans="2:16" ht="26.25" x14ac:dyDescent="0.25">
      <c r="B24" s="764" t="s">
        <v>647</v>
      </c>
      <c r="C24" s="284">
        <v>1800</v>
      </c>
      <c r="D24" s="262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89"/>
    </row>
    <row r="25" spans="2:16" x14ac:dyDescent="0.25">
      <c r="B25" s="764" t="s">
        <v>648</v>
      </c>
      <c r="C25" s="284">
        <v>1900</v>
      </c>
      <c r="D25" s="262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89"/>
    </row>
    <row r="26" spans="2:16" ht="3" customHeight="1" x14ac:dyDescent="0.25">
      <c r="B26" s="844"/>
      <c r="C26" s="820"/>
      <c r="D26" s="845"/>
      <c r="E26" s="845"/>
      <c r="F26" s="845"/>
      <c r="G26" s="845"/>
      <c r="H26" s="845"/>
      <c r="I26" s="845"/>
      <c r="J26" s="845"/>
      <c r="K26" s="845"/>
      <c r="L26" s="845"/>
      <c r="M26" s="845"/>
      <c r="N26" s="845"/>
      <c r="O26" s="845"/>
      <c r="P26" s="846"/>
    </row>
    <row r="27" spans="2:16" x14ac:dyDescent="0.25">
      <c r="B27" s="823" t="s">
        <v>649</v>
      </c>
      <c r="C27" s="865">
        <v>2000</v>
      </c>
      <c r="D27" s="855"/>
      <c r="E27" s="826"/>
      <c r="F27" s="826"/>
      <c r="G27" s="826"/>
      <c r="H27" s="826"/>
      <c r="I27" s="826"/>
      <c r="J27" s="826"/>
      <c r="K27" s="826"/>
      <c r="L27" s="826"/>
      <c r="M27" s="826"/>
      <c r="N27" s="826"/>
      <c r="O27" s="826"/>
      <c r="P27" s="827"/>
    </row>
    <row r="28" spans="2:16" x14ac:dyDescent="0.25">
      <c r="B28" s="764" t="s">
        <v>650</v>
      </c>
      <c r="C28" s="235">
        <v>2100</v>
      </c>
      <c r="D28" s="262"/>
      <c r="E28" s="814"/>
      <c r="F28" s="814"/>
      <c r="G28" s="814"/>
      <c r="H28" s="814"/>
      <c r="I28" s="814"/>
      <c r="J28" s="814"/>
      <c r="K28" s="814"/>
      <c r="L28" s="814"/>
      <c r="M28" s="814"/>
      <c r="N28" s="814"/>
      <c r="O28" s="814"/>
      <c r="P28" s="815"/>
    </row>
    <row r="29" spans="2:16" ht="25.5" customHeight="1" x14ac:dyDescent="0.25">
      <c r="B29" s="757" t="s">
        <v>651</v>
      </c>
      <c r="C29" s="235">
        <v>2101</v>
      </c>
      <c r="D29" s="262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89"/>
    </row>
    <row r="30" spans="2:16" x14ac:dyDescent="0.25">
      <c r="B30" s="757" t="s">
        <v>652</v>
      </c>
      <c r="C30" s="235">
        <v>2102</v>
      </c>
      <c r="D30" s="262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89"/>
    </row>
    <row r="31" spans="2:16" x14ac:dyDescent="0.25">
      <c r="B31" s="757" t="s">
        <v>653</v>
      </c>
      <c r="C31" s="235">
        <v>2103</v>
      </c>
      <c r="D31" s="262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89"/>
    </row>
    <row r="32" spans="2:16" x14ac:dyDescent="0.25">
      <c r="B32" s="757" t="s">
        <v>654</v>
      </c>
      <c r="C32" s="235">
        <v>2104</v>
      </c>
      <c r="D32" s="262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89"/>
    </row>
    <row r="33" spans="2:16" x14ac:dyDescent="0.25">
      <c r="B33" s="757" t="s">
        <v>655</v>
      </c>
      <c r="C33" s="235">
        <v>2105</v>
      </c>
      <c r="D33" s="262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89"/>
    </row>
    <row r="34" spans="2:16" x14ac:dyDescent="0.25">
      <c r="B34" s="764" t="s">
        <v>656</v>
      </c>
      <c r="C34" s="235">
        <v>2200</v>
      </c>
      <c r="D34" s="262"/>
      <c r="E34" s="814"/>
      <c r="F34" s="814"/>
      <c r="G34" s="814"/>
      <c r="H34" s="814"/>
      <c r="I34" s="814"/>
      <c r="J34" s="814"/>
      <c r="K34" s="814"/>
      <c r="L34" s="814"/>
      <c r="M34" s="814"/>
      <c r="N34" s="814"/>
      <c r="O34" s="814"/>
      <c r="P34" s="815"/>
    </row>
    <row r="35" spans="2:16" ht="27.75" customHeight="1" x14ac:dyDescent="0.25">
      <c r="B35" s="757" t="s">
        <v>657</v>
      </c>
      <c r="C35" s="235">
        <v>2201</v>
      </c>
      <c r="D35" s="262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89"/>
    </row>
    <row r="36" spans="2:16" x14ac:dyDescent="0.25">
      <c r="B36" s="757" t="s">
        <v>658</v>
      </c>
      <c r="C36" s="235">
        <v>2202</v>
      </c>
      <c r="D36" s="262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89"/>
    </row>
    <row r="37" spans="2:16" x14ac:dyDescent="0.25">
      <c r="B37" s="757" t="s">
        <v>659</v>
      </c>
      <c r="C37" s="235">
        <v>2203</v>
      </c>
      <c r="D37" s="262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89"/>
    </row>
    <row r="38" spans="2:16" x14ac:dyDescent="0.25">
      <c r="B38" s="757" t="s">
        <v>660</v>
      </c>
      <c r="C38" s="235">
        <v>2204</v>
      </c>
      <c r="D38" s="262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89"/>
    </row>
    <row r="39" spans="2:16" x14ac:dyDescent="0.25">
      <c r="B39" s="757" t="s">
        <v>661</v>
      </c>
      <c r="C39" s="235">
        <v>2205</v>
      </c>
      <c r="D39" s="262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89"/>
    </row>
    <row r="40" spans="2:16" ht="26.25" x14ac:dyDescent="0.25">
      <c r="B40" s="757" t="s">
        <v>662</v>
      </c>
      <c r="C40" s="235">
        <v>2206</v>
      </c>
      <c r="D40" s="262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89"/>
    </row>
    <row r="41" spans="2:16" x14ac:dyDescent="0.25">
      <c r="B41" s="830" t="s">
        <v>663</v>
      </c>
      <c r="C41" s="831">
        <v>3000</v>
      </c>
      <c r="D41" s="855"/>
      <c r="E41" s="866"/>
      <c r="F41" s="866"/>
      <c r="G41" s="866"/>
      <c r="H41" s="866"/>
      <c r="I41" s="866"/>
      <c r="J41" s="866"/>
      <c r="K41" s="866"/>
      <c r="L41" s="866"/>
      <c r="M41" s="866"/>
      <c r="N41" s="866"/>
      <c r="O41" s="866"/>
      <c r="P41" s="867"/>
    </row>
    <row r="42" spans="2:16" x14ac:dyDescent="0.25">
      <c r="B42" s="764" t="s">
        <v>664</v>
      </c>
      <c r="C42" s="235">
        <v>3100</v>
      </c>
      <c r="D42" s="262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89"/>
    </row>
    <row r="43" spans="2:16" x14ac:dyDescent="0.25">
      <c r="B43" s="764" t="s">
        <v>665</v>
      </c>
      <c r="C43" s="235">
        <v>3200</v>
      </c>
      <c r="D43" s="262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89"/>
    </row>
    <row r="44" spans="2:16" x14ac:dyDescent="0.25">
      <c r="B44" s="764" t="s">
        <v>666</v>
      </c>
      <c r="C44" s="235">
        <v>3300</v>
      </c>
      <c r="D44" s="262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89"/>
    </row>
    <row r="45" spans="2:16" x14ac:dyDescent="0.25">
      <c r="B45" s="764" t="s">
        <v>667</v>
      </c>
      <c r="C45" s="235">
        <v>3400</v>
      </c>
      <c r="D45" s="262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89"/>
    </row>
    <row r="46" spans="2:16" x14ac:dyDescent="0.25">
      <c r="B46" s="764" t="s">
        <v>668</v>
      </c>
      <c r="C46" s="235">
        <v>3500</v>
      </c>
      <c r="D46" s="262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89"/>
    </row>
    <row r="47" spans="2:16" x14ac:dyDescent="0.25">
      <c r="B47" s="764" t="s">
        <v>669</v>
      </c>
      <c r="C47" s="235">
        <v>3600</v>
      </c>
      <c r="D47" s="262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89"/>
    </row>
    <row r="48" spans="2:16" x14ac:dyDescent="0.25">
      <c r="B48" s="764" t="s">
        <v>670</v>
      </c>
      <c r="C48" s="235">
        <v>3700</v>
      </c>
      <c r="D48" s="262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89"/>
    </row>
    <row r="49" spans="2:16" x14ac:dyDescent="0.25">
      <c r="B49" s="764" t="s">
        <v>671</v>
      </c>
      <c r="C49" s="235">
        <v>3800</v>
      </c>
      <c r="D49" s="262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89"/>
    </row>
    <row r="50" spans="2:16" ht="39" x14ac:dyDescent="0.25">
      <c r="B50" s="764" t="s">
        <v>672</v>
      </c>
      <c r="C50" s="235">
        <v>3900</v>
      </c>
      <c r="D50" s="262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89"/>
    </row>
    <row r="51" spans="2:16" x14ac:dyDescent="0.25">
      <c r="B51" s="241" t="s">
        <v>171</v>
      </c>
      <c r="C51" s="770">
        <v>9000</v>
      </c>
      <c r="D51" s="859">
        <f t="shared" si="1"/>
        <v>280315.49</v>
      </c>
      <c r="E51" s="859">
        <f>E8+E27+E41</f>
        <v>53023.94</v>
      </c>
      <c r="F51" s="859"/>
      <c r="G51" s="859">
        <f>G8+G27+G41</f>
        <v>6438.32</v>
      </c>
      <c r="H51" s="859"/>
      <c r="I51" s="859"/>
      <c r="J51" s="859"/>
      <c r="K51" s="859"/>
      <c r="L51" s="859"/>
      <c r="M51" s="859">
        <f>M8+M27+M41</f>
        <v>218890.23</v>
      </c>
      <c r="N51" s="859"/>
      <c r="O51" s="859"/>
      <c r="P51" s="861">
        <f>P8+P27+P41</f>
        <v>1963</v>
      </c>
    </row>
    <row r="52" spans="2:16" ht="4.5" customHeight="1" x14ac:dyDescent="0.25"/>
    <row r="53" spans="2:16" ht="26.25" x14ac:dyDescent="0.25">
      <c r="B53" s="78" t="s">
        <v>173</v>
      </c>
      <c r="C53" s="916" t="s">
        <v>174</v>
      </c>
      <c r="D53" s="916"/>
      <c r="E53" s="916"/>
      <c r="F53" s="92"/>
      <c r="G53" s="91"/>
      <c r="H53" s="82"/>
      <c r="I53" s="83"/>
      <c r="L53" s="1396" t="s">
        <v>175</v>
      </c>
      <c r="M53" s="1396"/>
      <c r="N53" s="1396"/>
      <c r="O53" s="90"/>
    </row>
    <row r="54" spans="2:16" x14ac:dyDescent="0.25">
      <c r="B54" s="86"/>
      <c r="C54" s="920" t="s">
        <v>176</v>
      </c>
      <c r="D54" s="920"/>
      <c r="E54" s="920"/>
      <c r="F54" s="919"/>
      <c r="G54" s="919"/>
      <c r="H54" s="932" t="s">
        <v>177</v>
      </c>
      <c r="I54" s="932"/>
      <c r="L54" s="920" t="s">
        <v>178</v>
      </c>
      <c r="M54" s="920"/>
      <c r="N54" s="920"/>
      <c r="O54" s="804"/>
    </row>
    <row r="55" spans="2:16" x14ac:dyDescent="0.25">
      <c r="B55" s="86" t="s">
        <v>179</v>
      </c>
      <c r="C55" s="915" t="s">
        <v>180</v>
      </c>
      <c r="D55" s="915"/>
      <c r="E55" s="915"/>
      <c r="F55" s="92"/>
      <c r="G55" s="91"/>
      <c r="H55" s="1341" t="s">
        <v>181</v>
      </c>
      <c r="I55" s="1341"/>
      <c r="L55" s="1396" t="s">
        <v>182</v>
      </c>
      <c r="M55" s="1396"/>
      <c r="N55" s="1396"/>
      <c r="O55" s="90"/>
    </row>
    <row r="56" spans="2:16" x14ac:dyDescent="0.25">
      <c r="B56" s="90"/>
      <c r="C56" s="920" t="s">
        <v>176</v>
      </c>
      <c r="D56" s="920"/>
      <c r="E56" s="920"/>
      <c r="F56" s="919"/>
      <c r="G56" s="919"/>
      <c r="H56" s="932" t="s">
        <v>183</v>
      </c>
      <c r="I56" s="932"/>
      <c r="M56" s="804" t="s">
        <v>184</v>
      </c>
      <c r="N56" s="804"/>
      <c r="O56" s="804"/>
    </row>
    <row r="57" spans="2:16" x14ac:dyDescent="0.25">
      <c r="B57" s="86" t="s">
        <v>185</v>
      </c>
      <c r="C57" s="90"/>
      <c r="D57" s="91"/>
      <c r="E57" s="91"/>
      <c r="F57" s="92"/>
      <c r="G57" s="91"/>
      <c r="H57" s="92"/>
      <c r="I57" s="91"/>
    </row>
  </sheetData>
  <mergeCells count="22">
    <mergeCell ref="B1:P2"/>
    <mergeCell ref="B3:B6"/>
    <mergeCell ref="C3:C6"/>
    <mergeCell ref="D3:P3"/>
    <mergeCell ref="D4:D6"/>
    <mergeCell ref="E4:P4"/>
    <mergeCell ref="E5:J5"/>
    <mergeCell ref="K5:L5"/>
    <mergeCell ref="M5:O5"/>
    <mergeCell ref="P5:P6"/>
    <mergeCell ref="C53:E53"/>
    <mergeCell ref="L53:N53"/>
    <mergeCell ref="C54:E54"/>
    <mergeCell ref="F54:G54"/>
    <mergeCell ref="H54:I54"/>
    <mergeCell ref="L54:N54"/>
    <mergeCell ref="C55:E55"/>
    <mergeCell ref="H55:I55"/>
    <mergeCell ref="L55:N55"/>
    <mergeCell ref="C56:E56"/>
    <mergeCell ref="F56:G56"/>
    <mergeCell ref="H56:I56"/>
  </mergeCells>
  <pageMargins left="0.70078740157480324" right="0.70078740157480324" top="0.75196850393700776" bottom="0.75196850393700776" header="0.3" footer="0.3"/>
  <pageSetup paperSize="9" scale="64" fitToHeight="0" orientation="landscape" useFirstPageNumber="1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47"/>
  <sheetViews>
    <sheetView tabSelected="1" view="pageBreakPreview" workbookViewId="0">
      <selection activeCell="F36" sqref="F36"/>
    </sheetView>
  </sheetViews>
  <sheetFormatPr defaultRowHeight="15" x14ac:dyDescent="0.25"/>
  <cols>
    <col min="1" max="1" width="30" style="270" customWidth="1"/>
    <col min="2" max="2" width="15.7109375" style="270" customWidth="1"/>
    <col min="3" max="4" width="20.28515625" style="270" customWidth="1"/>
    <col min="5" max="5" width="14.28515625" style="270" customWidth="1"/>
    <col min="6" max="6" width="11.85546875" style="270" customWidth="1"/>
    <col min="7" max="7" width="13.85546875" style="270" customWidth="1"/>
    <col min="8" max="8" width="19.140625" style="270" customWidth="1"/>
    <col min="9" max="9" width="13.5703125" style="270" customWidth="1"/>
    <col min="10" max="10" width="12.5703125" style="270" customWidth="1"/>
    <col min="11" max="11" width="11.7109375" style="270" customWidth="1"/>
    <col min="12" max="12" width="14.7109375" style="270" customWidth="1"/>
    <col min="13" max="16384" width="9.140625" style="270"/>
  </cols>
  <sheetData>
    <row r="1" spans="1:12" x14ac:dyDescent="0.25">
      <c r="G1" s="1420" t="s">
        <v>705</v>
      </c>
      <c r="H1" s="1420"/>
      <c r="I1" s="1420"/>
      <c r="J1" s="1420"/>
      <c r="K1" s="1420"/>
      <c r="L1" s="1420"/>
    </row>
    <row r="2" spans="1:12" ht="21" customHeight="1" x14ac:dyDescent="0.25">
      <c r="A2" s="1421" t="s">
        <v>706</v>
      </c>
      <c r="B2" s="1421"/>
      <c r="C2" s="1421"/>
      <c r="D2" s="1421"/>
      <c r="E2" s="1421"/>
      <c r="F2" s="1421"/>
      <c r="G2" s="1421"/>
      <c r="H2" s="1421"/>
      <c r="I2" s="1421"/>
      <c r="J2" s="1421"/>
      <c r="K2" s="1421"/>
      <c r="L2" s="1421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96" t="s">
        <v>2</v>
      </c>
    </row>
    <row r="4" spans="1:12" x14ac:dyDescent="0.25">
      <c r="A4" s="1"/>
      <c r="B4" s="1"/>
      <c r="C4" s="1256" t="s">
        <v>707</v>
      </c>
      <c r="D4" s="1256"/>
      <c r="E4" s="1256"/>
      <c r="F4" s="1256"/>
      <c r="G4" s="1256"/>
      <c r="H4" s="1256"/>
      <c r="I4" s="1"/>
      <c r="J4" s="1201" t="s">
        <v>188</v>
      </c>
      <c r="K4" s="1202"/>
      <c r="L4" s="98" t="s">
        <v>189</v>
      </c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201" t="s">
        <v>190</v>
      </c>
      <c r="K5" s="1202"/>
      <c r="L5" s="498" t="s">
        <v>191</v>
      </c>
    </row>
    <row r="6" spans="1:12" x14ac:dyDescent="0.25">
      <c r="A6" s="1"/>
      <c r="B6" s="959" t="s">
        <v>552</v>
      </c>
      <c r="C6" s="959"/>
      <c r="D6" s="959"/>
      <c r="E6" s="959"/>
      <c r="F6" s="959"/>
      <c r="G6" s="959"/>
      <c r="H6" s="959"/>
      <c r="I6" s="959"/>
      <c r="J6" s="1201" t="s">
        <v>5</v>
      </c>
      <c r="K6" s="1202"/>
      <c r="L6" s="462">
        <v>2107004210</v>
      </c>
    </row>
    <row r="7" spans="1:12" x14ac:dyDescent="0.25">
      <c r="A7" s="1" t="s">
        <v>192</v>
      </c>
      <c r="B7" s="1203"/>
      <c r="C7" s="1203"/>
      <c r="D7" s="1203"/>
      <c r="E7" s="1203"/>
      <c r="F7" s="1203"/>
      <c r="G7" s="1203"/>
      <c r="H7" s="1203"/>
      <c r="I7" s="1203"/>
      <c r="J7" s="1201" t="s">
        <v>9</v>
      </c>
      <c r="K7" s="1202"/>
      <c r="L7" s="195">
        <v>210701001</v>
      </c>
    </row>
    <row r="8" spans="1:12" ht="15" customHeight="1" x14ac:dyDescent="0.25">
      <c r="A8" s="959" t="s">
        <v>251</v>
      </c>
      <c r="B8" s="101"/>
      <c r="C8" s="101"/>
      <c r="D8" s="78"/>
      <c r="E8" s="101"/>
      <c r="F8" s="101"/>
      <c r="G8" s="101"/>
      <c r="H8" s="101"/>
      <c r="I8" s="1"/>
      <c r="J8" s="1201" t="s">
        <v>194</v>
      </c>
      <c r="K8" s="1202"/>
      <c r="L8" s="960">
        <v>870</v>
      </c>
    </row>
    <row r="9" spans="1:12" x14ac:dyDescent="0.25">
      <c r="A9" s="959"/>
      <c r="B9" s="959" t="s">
        <v>708</v>
      </c>
      <c r="C9" s="959"/>
      <c r="D9" s="959"/>
      <c r="E9" s="959"/>
      <c r="F9" s="959"/>
      <c r="G9" s="959"/>
      <c r="H9" s="959"/>
      <c r="I9" s="959"/>
      <c r="J9" s="1201"/>
      <c r="K9" s="1202"/>
      <c r="L9" s="961"/>
    </row>
    <row r="10" spans="1:12" x14ac:dyDescent="0.25">
      <c r="A10" s="1" t="s">
        <v>13</v>
      </c>
      <c r="B10" s="16" t="s">
        <v>501</v>
      </c>
      <c r="C10" s="16"/>
      <c r="D10" s="868"/>
      <c r="E10" s="16"/>
      <c r="F10" s="16"/>
      <c r="G10" s="16"/>
      <c r="H10" s="16"/>
      <c r="I10" s="16"/>
      <c r="J10" s="1201" t="s">
        <v>195</v>
      </c>
      <c r="K10" s="1202"/>
      <c r="L10" s="102">
        <v>97519000</v>
      </c>
    </row>
    <row r="11" spans="1:12" x14ac:dyDescent="0.25">
      <c r="A11" s="1" t="s">
        <v>196</v>
      </c>
      <c r="B11" s="1"/>
      <c r="C11" s="1"/>
      <c r="D11" s="100"/>
      <c r="E11" s="1"/>
      <c r="F11" s="1"/>
      <c r="G11" s="1"/>
      <c r="H11" s="1"/>
      <c r="I11" s="1"/>
      <c r="J11" s="97"/>
      <c r="K11" s="97"/>
      <c r="L11" s="103"/>
    </row>
    <row r="12" spans="1:12" ht="9.75" customHeight="1" x14ac:dyDescent="0.25">
      <c r="A12" s="100"/>
      <c r="B12" s="100"/>
      <c r="C12" s="100"/>
      <c r="D12" s="100"/>
      <c r="E12" s="100"/>
      <c r="F12" s="100"/>
      <c r="G12" s="100"/>
      <c r="H12" s="100"/>
      <c r="I12" s="47"/>
      <c r="J12" s="499"/>
      <c r="K12" s="1"/>
      <c r="L12" s="1"/>
    </row>
    <row r="13" spans="1:12" ht="13.5" customHeight="1" x14ac:dyDescent="0.25">
      <c r="A13" s="933" t="s">
        <v>485</v>
      </c>
      <c r="B13" s="934"/>
      <c r="C13" s="945" t="s">
        <v>709</v>
      </c>
      <c r="D13" s="923" t="s">
        <v>710</v>
      </c>
      <c r="E13" s="1417" t="s">
        <v>448</v>
      </c>
      <c r="F13" s="1418"/>
      <c r="G13" s="945" t="s">
        <v>200</v>
      </c>
      <c r="H13" s="945" t="s">
        <v>711</v>
      </c>
      <c r="I13" s="923" t="s">
        <v>712</v>
      </c>
      <c r="J13" s="923"/>
      <c r="K13" s="923" t="s">
        <v>713</v>
      </c>
      <c r="L13" s="1419"/>
    </row>
    <row r="14" spans="1:12" x14ac:dyDescent="0.25">
      <c r="A14" s="941"/>
      <c r="B14" s="942"/>
      <c r="C14" s="946"/>
      <c r="D14" s="923"/>
      <c r="E14" s="500" t="s">
        <v>210</v>
      </c>
      <c r="F14" s="500" t="s">
        <v>211</v>
      </c>
      <c r="G14" s="946"/>
      <c r="H14" s="946"/>
      <c r="I14" s="923"/>
      <c r="J14" s="923"/>
      <c r="K14" s="923"/>
      <c r="L14" s="1419"/>
    </row>
    <row r="15" spans="1:12" x14ac:dyDescent="0.25">
      <c r="A15" s="1409">
        <v>1</v>
      </c>
      <c r="B15" s="1410"/>
      <c r="C15" s="869">
        <v>2</v>
      </c>
      <c r="D15" s="869">
        <v>3</v>
      </c>
      <c r="E15" s="869">
        <v>4</v>
      </c>
      <c r="F15" s="870">
        <v>5</v>
      </c>
      <c r="G15" s="871">
        <v>6</v>
      </c>
      <c r="H15" s="871">
        <v>7</v>
      </c>
      <c r="I15" s="1411">
        <v>8</v>
      </c>
      <c r="J15" s="1412"/>
      <c r="K15" s="1411">
        <v>9</v>
      </c>
      <c r="L15" s="1413"/>
    </row>
    <row r="16" spans="1:12" x14ac:dyDescent="0.25">
      <c r="A16" s="1261" t="s">
        <v>558</v>
      </c>
      <c r="B16" s="1262"/>
      <c r="C16" s="536" t="s">
        <v>95</v>
      </c>
      <c r="D16" s="536"/>
      <c r="E16" s="536" t="s">
        <v>95</v>
      </c>
      <c r="F16" s="872" t="s">
        <v>95</v>
      </c>
      <c r="G16" s="873">
        <v>1000</v>
      </c>
      <c r="H16" s="874"/>
      <c r="I16" s="1414" t="s">
        <v>95</v>
      </c>
      <c r="J16" s="1415"/>
      <c r="K16" s="1414" t="s">
        <v>95</v>
      </c>
      <c r="L16" s="1416"/>
    </row>
    <row r="17" spans="1:12" ht="24" customHeight="1" x14ac:dyDescent="0.25">
      <c r="A17" s="1161" t="s">
        <v>461</v>
      </c>
      <c r="B17" s="1162"/>
      <c r="C17" s="136"/>
      <c r="D17" s="106"/>
      <c r="E17" s="536"/>
      <c r="F17" s="875"/>
      <c r="G17" s="542">
        <v>1001</v>
      </c>
      <c r="H17" s="876"/>
      <c r="I17" s="1406"/>
      <c r="J17" s="1407"/>
      <c r="K17" s="1406"/>
      <c r="L17" s="1408"/>
    </row>
    <row r="18" spans="1:12" ht="12.75" customHeight="1" x14ac:dyDescent="0.25">
      <c r="A18" s="1161"/>
      <c r="B18" s="1162"/>
      <c r="C18" s="136"/>
      <c r="D18" s="106"/>
      <c r="E18" s="536"/>
      <c r="F18" s="137"/>
      <c r="G18" s="542"/>
      <c r="H18" s="876"/>
      <c r="I18" s="1406"/>
      <c r="J18" s="1407"/>
      <c r="K18" s="1406"/>
      <c r="L18" s="1408"/>
    </row>
    <row r="19" spans="1:12" x14ac:dyDescent="0.25">
      <c r="A19" s="1169" t="s">
        <v>478</v>
      </c>
      <c r="B19" s="1170"/>
      <c r="C19" s="536" t="s">
        <v>95</v>
      </c>
      <c r="D19" s="536"/>
      <c r="E19" s="536" t="s">
        <v>95</v>
      </c>
      <c r="F19" s="875" t="s">
        <v>95</v>
      </c>
      <c r="G19" s="542">
        <v>2000</v>
      </c>
      <c r="H19" s="877"/>
      <c r="I19" s="1406" t="s">
        <v>95</v>
      </c>
      <c r="J19" s="1407"/>
      <c r="K19" s="1406" t="s">
        <v>95</v>
      </c>
      <c r="L19" s="1408"/>
    </row>
    <row r="20" spans="1:12" ht="24" customHeight="1" x14ac:dyDescent="0.25">
      <c r="A20" s="1161" t="s">
        <v>461</v>
      </c>
      <c r="B20" s="1162"/>
      <c r="C20" s="136"/>
      <c r="D20" s="106"/>
      <c r="E20" s="536"/>
      <c r="F20" s="875"/>
      <c r="G20" s="542">
        <v>2001</v>
      </c>
      <c r="H20" s="876"/>
      <c r="I20" s="1406"/>
      <c r="J20" s="1407"/>
      <c r="K20" s="1406"/>
      <c r="L20" s="1408"/>
    </row>
    <row r="21" spans="1:12" ht="12.75" customHeight="1" x14ac:dyDescent="0.25">
      <c r="A21" s="1161"/>
      <c r="B21" s="1162"/>
      <c r="C21" s="136"/>
      <c r="D21" s="106"/>
      <c r="E21" s="536"/>
      <c r="F21" s="875"/>
      <c r="G21" s="542"/>
      <c r="H21" s="876"/>
      <c r="I21" s="1406"/>
      <c r="J21" s="1407"/>
      <c r="K21" s="1406"/>
      <c r="L21" s="1408"/>
    </row>
    <row r="22" spans="1:12" x14ac:dyDescent="0.25">
      <c r="A22" s="1169" t="s">
        <v>479</v>
      </c>
      <c r="B22" s="1170"/>
      <c r="C22" s="536" t="s">
        <v>95</v>
      </c>
      <c r="D22" s="536"/>
      <c r="E22" s="536" t="s">
        <v>95</v>
      </c>
      <c r="F22" s="875" t="s">
        <v>95</v>
      </c>
      <c r="G22" s="542">
        <v>3000</v>
      </c>
      <c r="H22" s="877"/>
      <c r="I22" s="1406" t="s">
        <v>95</v>
      </c>
      <c r="J22" s="1407"/>
      <c r="K22" s="1406" t="s">
        <v>95</v>
      </c>
      <c r="L22" s="1408"/>
    </row>
    <row r="23" spans="1:12" ht="24" customHeight="1" x14ac:dyDescent="0.25">
      <c r="A23" s="1161" t="s">
        <v>461</v>
      </c>
      <c r="B23" s="1162"/>
      <c r="C23" s="136"/>
      <c r="D23" s="136"/>
      <c r="E23" s="536"/>
      <c r="F23" s="875"/>
      <c r="G23" s="542">
        <v>3001</v>
      </c>
      <c r="H23" s="876"/>
      <c r="I23" s="1406"/>
      <c r="J23" s="1407"/>
      <c r="K23" s="1406"/>
      <c r="L23" s="1408"/>
    </row>
    <row r="24" spans="1:12" ht="12.75" customHeight="1" x14ac:dyDescent="0.25">
      <c r="A24" s="1167"/>
      <c r="B24" s="1168"/>
      <c r="C24" s="136"/>
      <c r="D24" s="136"/>
      <c r="E24" s="536"/>
      <c r="F24" s="875"/>
      <c r="G24" s="542"/>
      <c r="H24" s="876"/>
      <c r="I24" s="1406"/>
      <c r="J24" s="1407"/>
      <c r="K24" s="1406"/>
      <c r="L24" s="1408"/>
    </row>
    <row r="25" spans="1:12" x14ac:dyDescent="0.25">
      <c r="A25" s="1169" t="s">
        <v>480</v>
      </c>
      <c r="B25" s="1170"/>
      <c r="C25" s="536" t="s">
        <v>95</v>
      </c>
      <c r="D25" s="536"/>
      <c r="E25" s="536" t="s">
        <v>95</v>
      </c>
      <c r="F25" s="875" t="s">
        <v>95</v>
      </c>
      <c r="G25" s="542">
        <v>4000</v>
      </c>
      <c r="H25" s="877"/>
      <c r="I25" s="1406" t="s">
        <v>95</v>
      </c>
      <c r="J25" s="1407"/>
      <c r="K25" s="1406" t="s">
        <v>95</v>
      </c>
      <c r="L25" s="1408"/>
    </row>
    <row r="26" spans="1:12" ht="24" customHeight="1" x14ac:dyDescent="0.25">
      <c r="A26" s="1161" t="s">
        <v>461</v>
      </c>
      <c r="B26" s="1162"/>
      <c r="C26" s="136"/>
      <c r="D26" s="136"/>
      <c r="E26" s="536"/>
      <c r="F26" s="875"/>
      <c r="G26" s="542">
        <v>4001</v>
      </c>
      <c r="H26" s="876"/>
      <c r="I26" s="1406"/>
      <c r="J26" s="1407"/>
      <c r="K26" s="1406"/>
      <c r="L26" s="1408"/>
    </row>
    <row r="27" spans="1:12" ht="12.75" customHeight="1" x14ac:dyDescent="0.25">
      <c r="A27" s="1161"/>
      <c r="B27" s="1162"/>
      <c r="C27" s="136"/>
      <c r="D27" s="136"/>
      <c r="E27" s="536"/>
      <c r="F27" s="875"/>
      <c r="G27" s="542"/>
      <c r="H27" s="876"/>
      <c r="I27" s="1406"/>
      <c r="J27" s="1407"/>
      <c r="K27" s="1406"/>
      <c r="L27" s="1408"/>
    </row>
    <row r="28" spans="1:12" x14ac:dyDescent="0.25">
      <c r="A28" s="1171" t="s">
        <v>560</v>
      </c>
      <c r="B28" s="1172"/>
      <c r="C28" s="536" t="s">
        <v>95</v>
      </c>
      <c r="D28" s="536"/>
      <c r="E28" s="536" t="s">
        <v>95</v>
      </c>
      <c r="F28" s="875" t="s">
        <v>95</v>
      </c>
      <c r="G28" s="547">
        <v>5000</v>
      </c>
      <c r="H28" s="877"/>
      <c r="I28" s="1406" t="s">
        <v>95</v>
      </c>
      <c r="J28" s="1407"/>
      <c r="K28" s="1406" t="s">
        <v>95</v>
      </c>
      <c r="L28" s="1408"/>
    </row>
    <row r="29" spans="1:12" ht="24" customHeight="1" x14ac:dyDescent="0.25">
      <c r="A29" s="1161" t="s">
        <v>461</v>
      </c>
      <c r="B29" s="1162"/>
      <c r="C29" s="550"/>
      <c r="D29" s="550"/>
      <c r="E29" s="560"/>
      <c r="F29" s="878"/>
      <c r="G29" s="547">
        <v>5001</v>
      </c>
      <c r="H29" s="879"/>
      <c r="I29" s="1406"/>
      <c r="J29" s="1407"/>
      <c r="K29" s="1406"/>
      <c r="L29" s="1408"/>
    </row>
    <row r="30" spans="1:12" x14ac:dyDescent="0.25">
      <c r="A30" s="1161"/>
      <c r="B30" s="1162"/>
      <c r="C30" s="550"/>
      <c r="D30" s="550"/>
      <c r="E30" s="560"/>
      <c r="F30" s="880"/>
      <c r="G30" s="547"/>
      <c r="H30" s="879"/>
      <c r="I30" s="1406"/>
      <c r="J30" s="1407"/>
      <c r="K30" s="1406"/>
      <c r="L30" s="1408"/>
    </row>
    <row r="31" spans="1:12" x14ac:dyDescent="0.25">
      <c r="A31" s="1401" t="s">
        <v>171</v>
      </c>
      <c r="B31" s="1401"/>
      <c r="C31" s="1401"/>
      <c r="D31" s="1401"/>
      <c r="E31" s="1401"/>
      <c r="F31" s="1402"/>
      <c r="G31" s="881">
        <v>9000</v>
      </c>
      <c r="H31" s="882" t="s">
        <v>95</v>
      </c>
      <c r="I31" s="1403" t="s">
        <v>95</v>
      </c>
      <c r="J31" s="1404"/>
      <c r="K31" s="1403" t="s">
        <v>95</v>
      </c>
      <c r="L31" s="1405"/>
    </row>
    <row r="32" spans="1:12" ht="26.25" customHeight="1" x14ac:dyDescent="0.25">
      <c r="A32" s="959" t="s">
        <v>173</v>
      </c>
      <c r="B32" s="959"/>
      <c r="C32" s="271" t="s">
        <v>174</v>
      </c>
      <c r="D32" s="101"/>
      <c r="E32" s="1256" t="s">
        <v>175</v>
      </c>
      <c r="F32" s="1256"/>
      <c r="G32" s="883"/>
      <c r="H32" s="1400"/>
      <c r="I32" s="1400"/>
      <c r="J32" s="1400"/>
      <c r="K32" s="570"/>
      <c r="L32" s="570"/>
    </row>
    <row r="33" spans="1:12" x14ac:dyDescent="0.25">
      <c r="A33" s="86"/>
      <c r="B33" s="86"/>
      <c r="C33" s="596" t="s">
        <v>176</v>
      </c>
      <c r="D33" s="884"/>
      <c r="E33" s="1205" t="s">
        <v>178</v>
      </c>
      <c r="F33" s="1205"/>
      <c r="G33" s="884"/>
      <c r="H33" s="884"/>
      <c r="I33" s="884"/>
      <c r="J33" s="884"/>
      <c r="K33" s="570"/>
      <c r="L33" s="570"/>
    </row>
    <row r="34" spans="1:12" x14ac:dyDescent="0.25">
      <c r="A34" s="1223" t="s">
        <v>179</v>
      </c>
      <c r="B34" s="1223"/>
      <c r="C34" s="243" t="s">
        <v>180</v>
      </c>
      <c r="D34" s="90"/>
      <c r="E34" s="1399" t="s">
        <v>182</v>
      </c>
      <c r="F34" s="1399"/>
      <c r="G34" s="93"/>
      <c r="H34" s="1400"/>
      <c r="I34" s="1400"/>
      <c r="J34" s="1400"/>
      <c r="K34" s="570"/>
      <c r="L34" s="570"/>
    </row>
    <row r="35" spans="1:12" x14ac:dyDescent="0.25">
      <c r="A35" s="90"/>
      <c r="B35" s="90"/>
      <c r="C35" s="596" t="s">
        <v>176</v>
      </c>
      <c r="D35" s="884"/>
      <c r="E35" s="1205" t="s">
        <v>184</v>
      </c>
      <c r="F35" s="1205"/>
      <c r="G35" s="273"/>
      <c r="H35" s="989"/>
      <c r="I35" s="989"/>
      <c r="J35" s="989"/>
      <c r="K35" s="570"/>
      <c r="L35" s="570"/>
    </row>
    <row r="36" spans="1:12" x14ac:dyDescent="0.25">
      <c r="A36" s="1223" t="s">
        <v>185</v>
      </c>
      <c r="B36" s="1223"/>
      <c r="C36" s="90"/>
      <c r="D36" s="91"/>
      <c r="E36" s="91"/>
      <c r="F36" s="91"/>
      <c r="G36" s="91"/>
      <c r="H36" s="47"/>
      <c r="I36" s="47"/>
      <c r="J36" s="47"/>
      <c r="K36" s="570"/>
      <c r="L36" s="570"/>
    </row>
    <row r="37" spans="1:12" ht="3" customHeight="1" x14ac:dyDescent="0.25">
      <c r="A37" s="243"/>
      <c r="B37" s="243"/>
      <c r="C37" s="90"/>
      <c r="D37" s="90"/>
      <c r="E37" s="90"/>
      <c r="F37" s="90"/>
      <c r="G37" s="90"/>
      <c r="H37" s="90"/>
      <c r="I37" s="90"/>
      <c r="J37" s="90"/>
      <c r="K37" s="90"/>
      <c r="L37" s="90"/>
    </row>
    <row r="38" spans="1:12" ht="14.25" customHeight="1" x14ac:dyDescent="0.25">
      <c r="A38" s="1397" t="s">
        <v>714</v>
      </c>
      <c r="B38" s="1397"/>
      <c r="C38" s="1397"/>
      <c r="D38" s="1397"/>
      <c r="E38" s="1397"/>
      <c r="F38" s="1397"/>
      <c r="G38" s="1397"/>
      <c r="H38" s="1397"/>
      <c r="I38" s="1397"/>
      <c r="J38" s="1397"/>
      <c r="K38" s="1397"/>
      <c r="L38" s="1397"/>
    </row>
    <row r="39" spans="1:12" ht="36.75" customHeight="1" x14ac:dyDescent="0.25">
      <c r="A39" s="1398" t="s">
        <v>715</v>
      </c>
      <c r="B39" s="1398"/>
      <c r="C39" s="1398"/>
      <c r="D39" s="1398"/>
      <c r="E39" s="1398"/>
      <c r="F39" s="1398"/>
      <c r="G39" s="1398"/>
      <c r="H39" s="1398"/>
      <c r="I39" s="1398"/>
      <c r="J39" s="1398"/>
      <c r="K39" s="1398"/>
      <c r="L39" s="1398"/>
    </row>
    <row r="40" spans="1:12" ht="48.75" customHeight="1" x14ac:dyDescent="0.25">
      <c r="A40" s="1398" t="s">
        <v>716</v>
      </c>
      <c r="B40" s="1398"/>
      <c r="C40" s="1398"/>
      <c r="D40" s="1398"/>
      <c r="E40" s="1398"/>
      <c r="F40" s="1398"/>
      <c r="G40" s="1398"/>
      <c r="H40" s="1398"/>
      <c r="I40" s="1398"/>
      <c r="J40" s="1398"/>
      <c r="K40" s="1398"/>
      <c r="L40" s="1398"/>
    </row>
    <row r="41" spans="1:12" ht="15.75" customHeight="1" x14ac:dyDescent="0.25">
      <c r="A41" s="1398" t="s">
        <v>717</v>
      </c>
      <c r="B41" s="1398"/>
      <c r="C41" s="1398"/>
      <c r="D41" s="1398"/>
      <c r="E41" s="1398"/>
      <c r="F41" s="1398"/>
      <c r="G41" s="1398"/>
      <c r="H41" s="1398"/>
      <c r="I41" s="1398"/>
      <c r="J41" s="1398"/>
      <c r="K41" s="1398"/>
      <c r="L41" s="1398"/>
    </row>
    <row r="42" spans="1:12" x14ac:dyDescent="0.25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</row>
    <row r="43" spans="1:12" x14ac:dyDescent="0.25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</row>
    <row r="44" spans="1:12" x14ac:dyDescent="0.25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</row>
    <row r="45" spans="1:12" x14ac:dyDescent="0.25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</row>
    <row r="46" spans="1:12" x14ac:dyDescent="0.25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</row>
    <row r="47" spans="1:12" x14ac:dyDescent="0.25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</row>
  </sheetData>
  <mergeCells count="86">
    <mergeCell ref="G1:L1"/>
    <mergeCell ref="A2:L2"/>
    <mergeCell ref="C4:H4"/>
    <mergeCell ref="J4:K4"/>
    <mergeCell ref="J5:K5"/>
    <mergeCell ref="B6:I7"/>
    <mergeCell ref="J6:K6"/>
    <mergeCell ref="J7:K7"/>
    <mergeCell ref="A8:A9"/>
    <mergeCell ref="J8:K9"/>
    <mergeCell ref="L8:L9"/>
    <mergeCell ref="B9:I9"/>
    <mergeCell ref="J10:K10"/>
    <mergeCell ref="A13:B14"/>
    <mergeCell ref="C13:C14"/>
    <mergeCell ref="D13:D14"/>
    <mergeCell ref="E13:F13"/>
    <mergeCell ref="G13:G14"/>
    <mergeCell ref="H13:H14"/>
    <mergeCell ref="I13:J14"/>
    <mergeCell ref="K13:L14"/>
    <mergeCell ref="A15:B15"/>
    <mergeCell ref="I15:J15"/>
    <mergeCell ref="K15:L15"/>
    <mergeCell ref="A16:B16"/>
    <mergeCell ref="I16:J16"/>
    <mergeCell ref="K16:L16"/>
    <mergeCell ref="A17:B17"/>
    <mergeCell ref="I17:J17"/>
    <mergeCell ref="K17:L17"/>
    <mergeCell ref="A18:B18"/>
    <mergeCell ref="I18:J18"/>
    <mergeCell ref="K18:L18"/>
    <mergeCell ref="A19:B19"/>
    <mergeCell ref="I19:J19"/>
    <mergeCell ref="K19:L19"/>
    <mergeCell ref="A20:B20"/>
    <mergeCell ref="I20:J20"/>
    <mergeCell ref="K20:L20"/>
    <mergeCell ref="A21:B21"/>
    <mergeCell ref="I21:J21"/>
    <mergeCell ref="K21:L21"/>
    <mergeCell ref="A22:B22"/>
    <mergeCell ref="I22:J22"/>
    <mergeCell ref="K22:L22"/>
    <mergeCell ref="A23:B23"/>
    <mergeCell ref="I23:J23"/>
    <mergeCell ref="K23:L23"/>
    <mergeCell ref="A24:B24"/>
    <mergeCell ref="I24:J24"/>
    <mergeCell ref="K24:L24"/>
    <mergeCell ref="A25:B25"/>
    <mergeCell ref="I25:J25"/>
    <mergeCell ref="K25:L25"/>
    <mergeCell ref="A26:B26"/>
    <mergeCell ref="I26:J26"/>
    <mergeCell ref="K26:L26"/>
    <mergeCell ref="A27:B27"/>
    <mergeCell ref="I27:J27"/>
    <mergeCell ref="K27:L27"/>
    <mergeCell ref="A28:B28"/>
    <mergeCell ref="I28:J28"/>
    <mergeCell ref="K28:L28"/>
    <mergeCell ref="A29:B29"/>
    <mergeCell ref="I29:J29"/>
    <mergeCell ref="K29:L29"/>
    <mergeCell ref="A30:B30"/>
    <mergeCell ref="I30:J30"/>
    <mergeCell ref="K30:L30"/>
    <mergeCell ref="A31:F31"/>
    <mergeCell ref="I31:J31"/>
    <mergeCell ref="K31:L31"/>
    <mergeCell ref="A32:B32"/>
    <mergeCell ref="E32:F32"/>
    <mergeCell ref="H32:J32"/>
    <mergeCell ref="E33:F33"/>
    <mergeCell ref="A34:B34"/>
    <mergeCell ref="E34:F34"/>
    <mergeCell ref="H34:J34"/>
    <mergeCell ref="E35:F35"/>
    <mergeCell ref="H35:J35"/>
    <mergeCell ref="A36:B36"/>
    <mergeCell ref="A38:L38"/>
    <mergeCell ref="A39:L39"/>
    <mergeCell ref="A40:L40"/>
    <mergeCell ref="A41:L41"/>
  </mergeCells>
  <pageMargins left="0.25" right="0.25" top="0.75" bottom="0.75" header="0.3" footer="0.3"/>
  <pageSetup paperSize="9" scale="63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43"/>
  <sheetViews>
    <sheetView showGridLines="0" view="pageBreakPreview" zoomScale="96" workbookViewId="0">
      <selection activeCell="G38" sqref="G38"/>
    </sheetView>
  </sheetViews>
  <sheetFormatPr defaultRowHeight="12.75" x14ac:dyDescent="0.2"/>
  <cols>
    <col min="1" max="1" width="31.28515625" style="84" customWidth="1"/>
    <col min="2" max="2" width="11.7109375" style="1" customWidth="1"/>
    <col min="3" max="3" width="10" style="1" customWidth="1"/>
    <col min="4" max="4" width="9" style="1" customWidth="1"/>
    <col min="5" max="6" width="13.85546875" style="1" customWidth="1"/>
    <col min="7" max="7" width="10" style="1" customWidth="1"/>
    <col min="8" max="8" width="19.7109375" style="1" customWidth="1"/>
    <col min="9" max="9" width="14.7109375" style="1" customWidth="1"/>
    <col min="10" max="10" width="24.28515625" style="1" customWidth="1"/>
    <col min="11" max="11" width="19.7109375" style="1" customWidth="1"/>
    <col min="12" max="12" width="18.42578125" style="1" customWidth="1"/>
    <col min="13" max="13" width="9.140625" style="1"/>
    <col min="14" max="16" width="1.85546875" style="1" customWidth="1"/>
    <col min="17" max="16384" width="9.140625" style="1"/>
  </cols>
  <sheetData>
    <row r="1" spans="1:12" ht="24" customHeight="1" x14ac:dyDescent="0.2">
      <c r="I1" s="910" t="s">
        <v>186</v>
      </c>
      <c r="J1" s="910"/>
      <c r="K1" s="910"/>
      <c r="L1" s="910"/>
    </row>
    <row r="2" spans="1:12" ht="33" customHeight="1" x14ac:dyDescent="0.2">
      <c r="A2" s="963" t="s">
        <v>187</v>
      </c>
      <c r="B2" s="940"/>
      <c r="C2" s="940"/>
      <c r="D2" s="940"/>
      <c r="E2" s="940"/>
      <c r="F2" s="940"/>
      <c r="G2" s="940"/>
      <c r="H2" s="940"/>
      <c r="I2" s="940"/>
      <c r="J2" s="940"/>
      <c r="K2" s="940"/>
      <c r="L2" s="940"/>
    </row>
    <row r="3" spans="1:12" ht="14.25" customHeight="1" x14ac:dyDescent="0.2">
      <c r="A3" s="1"/>
      <c r="C3" s="964" t="s">
        <v>3</v>
      </c>
      <c r="D3" s="964"/>
      <c r="E3" s="964"/>
      <c r="F3" s="964"/>
      <c r="G3" s="964"/>
      <c r="H3" s="964"/>
      <c r="I3" s="964"/>
      <c r="J3" s="964"/>
      <c r="L3" s="96" t="s">
        <v>2</v>
      </c>
    </row>
    <row r="4" spans="1:12" ht="14.25" customHeight="1" x14ac:dyDescent="0.2">
      <c r="A4" s="1"/>
      <c r="K4" s="97" t="s">
        <v>188</v>
      </c>
      <c r="L4" s="98" t="s">
        <v>189</v>
      </c>
    </row>
    <row r="5" spans="1:12" ht="14.25" customHeight="1" x14ac:dyDescent="0.2">
      <c r="A5" s="1"/>
      <c r="K5" s="97" t="s">
        <v>190</v>
      </c>
      <c r="L5" s="99" t="s">
        <v>191</v>
      </c>
    </row>
    <row r="6" spans="1:12" ht="14.25" customHeight="1" x14ac:dyDescent="0.2">
      <c r="A6" s="1"/>
      <c r="C6" s="965" t="s">
        <v>8</v>
      </c>
      <c r="D6" s="965"/>
      <c r="E6" s="965"/>
      <c r="F6" s="965"/>
      <c r="G6" s="965"/>
      <c r="H6" s="965"/>
      <c r="I6" s="965"/>
      <c r="J6" s="965"/>
      <c r="K6" s="97" t="s">
        <v>5</v>
      </c>
      <c r="L6" s="12" t="s">
        <v>6</v>
      </c>
    </row>
    <row r="7" spans="1:12" ht="14.25" customHeight="1" x14ac:dyDescent="0.2">
      <c r="A7" s="962" t="s">
        <v>192</v>
      </c>
      <c r="B7" s="962"/>
      <c r="C7" s="913"/>
      <c r="D7" s="913"/>
      <c r="E7" s="913"/>
      <c r="F7" s="913"/>
      <c r="G7" s="913"/>
      <c r="H7" s="913"/>
      <c r="I7" s="913"/>
      <c r="J7" s="913"/>
      <c r="K7" s="97" t="s">
        <v>9</v>
      </c>
      <c r="L7" s="14">
        <v>210701001</v>
      </c>
    </row>
    <row r="8" spans="1:12" ht="14.25" customHeight="1" x14ac:dyDescent="0.2">
      <c r="A8" s="959" t="s">
        <v>193</v>
      </c>
      <c r="B8" s="959"/>
      <c r="C8" s="101"/>
      <c r="D8" s="101"/>
      <c r="E8" s="101"/>
      <c r="F8" s="101"/>
      <c r="G8" s="101"/>
      <c r="H8" s="101"/>
      <c r="I8" s="101"/>
      <c r="K8" s="97"/>
      <c r="L8" s="960">
        <v>870</v>
      </c>
    </row>
    <row r="9" spans="1:12" ht="14.25" customHeight="1" x14ac:dyDescent="0.2">
      <c r="A9" s="959"/>
      <c r="B9" s="959"/>
      <c r="C9" s="913" t="s">
        <v>11</v>
      </c>
      <c r="D9" s="913"/>
      <c r="E9" s="913"/>
      <c r="F9" s="913"/>
      <c r="G9" s="913"/>
      <c r="H9" s="913"/>
      <c r="I9" s="913"/>
      <c r="J9" s="913"/>
      <c r="K9" s="97" t="s">
        <v>194</v>
      </c>
      <c r="L9" s="961"/>
    </row>
    <row r="10" spans="1:12" ht="14.25" customHeight="1" x14ac:dyDescent="0.2">
      <c r="A10" s="962" t="s">
        <v>13</v>
      </c>
      <c r="B10" s="962"/>
      <c r="C10" s="16" t="s">
        <v>14</v>
      </c>
      <c r="D10" s="16"/>
      <c r="E10" s="16"/>
      <c r="F10" s="16"/>
      <c r="G10" s="16"/>
      <c r="H10" s="16"/>
      <c r="I10" s="16"/>
      <c r="J10" s="16"/>
      <c r="K10" s="97" t="s">
        <v>195</v>
      </c>
      <c r="L10" s="14">
        <v>97519000</v>
      </c>
    </row>
    <row r="11" spans="1:12" ht="14.25" customHeight="1" x14ac:dyDescent="0.2">
      <c r="A11" s="962" t="s">
        <v>196</v>
      </c>
      <c r="B11" s="962"/>
      <c r="L11" s="103"/>
    </row>
    <row r="12" spans="1:12" ht="21" customHeight="1" x14ac:dyDescent="0.2">
      <c r="A12" s="940" t="s">
        <v>197</v>
      </c>
      <c r="B12" s="940"/>
      <c r="C12" s="940"/>
      <c r="D12" s="940"/>
      <c r="E12" s="940"/>
      <c r="F12" s="940"/>
      <c r="G12" s="940"/>
      <c r="H12" s="940"/>
      <c r="I12" s="940"/>
      <c r="J12" s="940"/>
      <c r="K12" s="940"/>
      <c r="L12" s="940"/>
    </row>
    <row r="13" spans="1:12" x14ac:dyDescent="0.2">
      <c r="A13" s="933" t="s">
        <v>198</v>
      </c>
      <c r="B13" s="934"/>
      <c r="C13" s="945" t="s">
        <v>199</v>
      </c>
      <c r="D13" s="945" t="s">
        <v>200</v>
      </c>
      <c r="E13" s="948" t="s">
        <v>201</v>
      </c>
      <c r="F13" s="949"/>
      <c r="G13" s="936"/>
      <c r="H13" s="950" t="s">
        <v>202</v>
      </c>
      <c r="I13" s="950" t="s">
        <v>203</v>
      </c>
      <c r="J13" s="953" t="s">
        <v>204</v>
      </c>
      <c r="K13" s="954"/>
      <c r="L13" s="955"/>
    </row>
    <row r="14" spans="1:12" x14ac:dyDescent="0.2">
      <c r="A14" s="941"/>
      <c r="B14" s="942"/>
      <c r="C14" s="946"/>
      <c r="D14" s="946"/>
      <c r="E14" s="938" t="s">
        <v>205</v>
      </c>
      <c r="F14" s="930"/>
      <c r="G14" s="945" t="s">
        <v>206</v>
      </c>
      <c r="H14" s="951"/>
      <c r="I14" s="951"/>
      <c r="J14" s="937" t="s">
        <v>207</v>
      </c>
      <c r="K14" s="930" t="s">
        <v>208</v>
      </c>
      <c r="L14" s="956" t="s">
        <v>209</v>
      </c>
    </row>
    <row r="15" spans="1:12" x14ac:dyDescent="0.2">
      <c r="A15" s="943"/>
      <c r="B15" s="944"/>
      <c r="C15" s="947"/>
      <c r="D15" s="947"/>
      <c r="E15" s="111" t="s">
        <v>210</v>
      </c>
      <c r="F15" s="111" t="s">
        <v>211</v>
      </c>
      <c r="G15" s="947"/>
      <c r="H15" s="952"/>
      <c r="I15" s="952"/>
      <c r="J15" s="937"/>
      <c r="K15" s="930"/>
      <c r="L15" s="956"/>
    </row>
    <row r="16" spans="1:12" x14ac:dyDescent="0.2">
      <c r="A16" s="933">
        <v>1</v>
      </c>
      <c r="B16" s="934"/>
      <c r="C16" s="105">
        <v>2</v>
      </c>
      <c r="D16" s="105">
        <v>3</v>
      </c>
      <c r="E16" s="104">
        <v>4</v>
      </c>
      <c r="F16" s="105">
        <v>5</v>
      </c>
      <c r="G16" s="105">
        <v>6</v>
      </c>
      <c r="H16" s="115">
        <v>7</v>
      </c>
      <c r="I16" s="109">
        <v>8</v>
      </c>
      <c r="J16" s="116">
        <v>9</v>
      </c>
      <c r="K16" s="117">
        <v>10</v>
      </c>
      <c r="L16" s="118">
        <v>11</v>
      </c>
    </row>
    <row r="17" spans="1:12" ht="102" x14ac:dyDescent="0.2">
      <c r="A17" s="957" t="s">
        <v>212</v>
      </c>
      <c r="B17" s="958"/>
      <c r="C17" s="119" t="s">
        <v>213</v>
      </c>
      <c r="D17" s="120">
        <v>1000</v>
      </c>
      <c r="E17" s="121" t="s">
        <v>214</v>
      </c>
      <c r="F17" s="122" t="s">
        <v>215</v>
      </c>
      <c r="G17" s="123">
        <v>1909</v>
      </c>
      <c r="H17" s="124">
        <v>715162.8</v>
      </c>
      <c r="I17" s="125">
        <v>374.63</v>
      </c>
      <c r="J17" s="126" t="s">
        <v>216</v>
      </c>
      <c r="K17" s="127" t="s">
        <v>217</v>
      </c>
      <c r="L17" s="128" t="s">
        <v>218</v>
      </c>
    </row>
    <row r="18" spans="1:12" ht="102" x14ac:dyDescent="0.2">
      <c r="A18" s="957" t="s">
        <v>219</v>
      </c>
      <c r="B18" s="958"/>
      <c r="C18" s="119" t="s">
        <v>213</v>
      </c>
      <c r="D18" s="129">
        <v>2000</v>
      </c>
      <c r="E18" s="130" t="s">
        <v>214</v>
      </c>
      <c r="F18" s="131" t="s">
        <v>215</v>
      </c>
      <c r="G18" s="2">
        <v>13695</v>
      </c>
      <c r="H18" s="132">
        <v>958679.5</v>
      </c>
      <c r="I18" s="133">
        <v>70</v>
      </c>
      <c r="J18" s="78" t="s">
        <v>216</v>
      </c>
      <c r="K18" s="134">
        <v>44938</v>
      </c>
      <c r="L18" s="135">
        <v>2</v>
      </c>
    </row>
    <row r="19" spans="1:12" ht="13.5" customHeight="1" x14ac:dyDescent="0.2">
      <c r="A19" s="937"/>
      <c r="B19" s="938"/>
      <c r="C19" s="136"/>
      <c r="D19" s="137">
        <v>3000</v>
      </c>
      <c r="E19" s="130"/>
      <c r="F19" s="132" t="s">
        <v>220</v>
      </c>
      <c r="G19" s="132"/>
      <c r="H19" s="132"/>
      <c r="I19" s="138"/>
      <c r="J19" s="139"/>
      <c r="K19" s="140"/>
      <c r="L19" s="140"/>
    </row>
    <row r="20" spans="1:12" ht="39" customHeight="1" x14ac:dyDescent="0.2">
      <c r="A20" s="939" t="s">
        <v>171</v>
      </c>
      <c r="B20" s="939"/>
      <c r="C20" s="939"/>
      <c r="D20" s="141">
        <v>9000</v>
      </c>
      <c r="E20" s="142" t="s">
        <v>95</v>
      </c>
      <c r="F20" s="143" t="s">
        <v>95</v>
      </c>
      <c r="G20" s="144">
        <f>G17+G18+G19</f>
        <v>15604</v>
      </c>
      <c r="H20" s="145">
        <f>H17+H18+H19</f>
        <v>1673842.3</v>
      </c>
      <c r="I20" s="146" t="s">
        <v>221</v>
      </c>
      <c r="J20" s="147" t="s">
        <v>95</v>
      </c>
      <c r="K20" s="148" t="s">
        <v>95</v>
      </c>
      <c r="L20" s="132" t="s">
        <v>95</v>
      </c>
    </row>
    <row r="21" spans="1:12" ht="21" customHeight="1" x14ac:dyDescent="0.2">
      <c r="A21" s="940" t="s">
        <v>222</v>
      </c>
      <c r="B21" s="940"/>
      <c r="C21" s="940"/>
      <c r="D21" s="940"/>
      <c r="E21" s="940"/>
      <c r="F21" s="940"/>
      <c r="G21" s="940"/>
      <c r="H21" s="940"/>
      <c r="I21" s="940"/>
      <c r="J21" s="940"/>
      <c r="K21" s="940"/>
      <c r="L21" s="940"/>
    </row>
    <row r="22" spans="1:12" x14ac:dyDescent="0.2">
      <c r="A22" s="933" t="s">
        <v>223</v>
      </c>
      <c r="B22" s="934"/>
      <c r="C22" s="945" t="s">
        <v>199</v>
      </c>
      <c r="D22" s="945" t="s">
        <v>200</v>
      </c>
      <c r="E22" s="948" t="s">
        <v>224</v>
      </c>
      <c r="F22" s="949"/>
      <c r="G22" s="936"/>
      <c r="H22" s="950" t="s">
        <v>225</v>
      </c>
      <c r="I22" s="950" t="s">
        <v>203</v>
      </c>
      <c r="J22" s="953" t="s">
        <v>204</v>
      </c>
      <c r="K22" s="954"/>
      <c r="L22" s="955"/>
    </row>
    <row r="23" spans="1:12" ht="15" customHeight="1" x14ac:dyDescent="0.2">
      <c r="A23" s="941"/>
      <c r="B23" s="942"/>
      <c r="C23" s="946"/>
      <c r="D23" s="946"/>
      <c r="E23" s="938" t="s">
        <v>205</v>
      </c>
      <c r="F23" s="930"/>
      <c r="G23" s="950" t="s">
        <v>206</v>
      </c>
      <c r="H23" s="951"/>
      <c r="I23" s="951"/>
      <c r="J23" s="937" t="s">
        <v>207</v>
      </c>
      <c r="K23" s="930" t="s">
        <v>208</v>
      </c>
      <c r="L23" s="956" t="s">
        <v>209</v>
      </c>
    </row>
    <row r="24" spans="1:12" x14ac:dyDescent="0.2">
      <c r="A24" s="943"/>
      <c r="B24" s="944"/>
      <c r="C24" s="947"/>
      <c r="D24" s="947"/>
      <c r="E24" s="111" t="s">
        <v>210</v>
      </c>
      <c r="F24" s="111" t="s">
        <v>211</v>
      </c>
      <c r="G24" s="952"/>
      <c r="H24" s="952"/>
      <c r="I24" s="952"/>
      <c r="J24" s="937"/>
      <c r="K24" s="930"/>
      <c r="L24" s="956"/>
    </row>
    <row r="25" spans="1:12" x14ac:dyDescent="0.2">
      <c r="A25" s="933">
        <v>1</v>
      </c>
      <c r="B25" s="934"/>
      <c r="C25" s="105">
        <v>2</v>
      </c>
      <c r="D25" s="105">
        <v>3</v>
      </c>
      <c r="E25" s="105">
        <v>4</v>
      </c>
      <c r="F25" s="105">
        <v>5</v>
      </c>
      <c r="G25" s="105">
        <v>6</v>
      </c>
      <c r="H25" s="115">
        <v>7</v>
      </c>
      <c r="I25" s="109">
        <v>8</v>
      </c>
      <c r="J25" s="113">
        <v>9</v>
      </c>
      <c r="K25" s="107">
        <v>10</v>
      </c>
      <c r="L25" s="149">
        <v>11</v>
      </c>
    </row>
    <row r="26" spans="1:12" ht="13.5" customHeight="1" x14ac:dyDescent="0.2">
      <c r="A26" s="935"/>
      <c r="B26" s="936"/>
      <c r="C26" s="136"/>
      <c r="D26" s="151">
        <v>1000</v>
      </c>
      <c r="E26" s="152"/>
      <c r="F26" s="153"/>
      <c r="G26" s="153"/>
      <c r="H26" s="154"/>
      <c r="I26" s="155"/>
      <c r="J26" s="156"/>
      <c r="K26" s="157"/>
      <c r="L26" s="158"/>
    </row>
    <row r="27" spans="1:12" ht="13.5" customHeight="1" x14ac:dyDescent="0.2">
      <c r="A27" s="937"/>
      <c r="B27" s="938"/>
      <c r="C27" s="136"/>
      <c r="D27" s="159">
        <v>2000</v>
      </c>
      <c r="E27" s="130"/>
      <c r="F27" s="132"/>
      <c r="G27" s="132"/>
      <c r="H27" s="132"/>
      <c r="I27" s="160"/>
      <c r="J27" s="161"/>
      <c r="K27" s="162"/>
      <c r="L27" s="158"/>
    </row>
    <row r="28" spans="1:12" ht="13.5" customHeight="1" x14ac:dyDescent="0.2">
      <c r="A28" s="937"/>
      <c r="B28" s="938"/>
      <c r="C28" s="136"/>
      <c r="D28" s="159"/>
      <c r="E28" s="130"/>
      <c r="F28" s="132"/>
      <c r="G28" s="132"/>
      <c r="H28" s="132"/>
      <c r="I28" s="160"/>
      <c r="J28" s="161"/>
      <c r="K28" s="162"/>
      <c r="L28" s="158"/>
    </row>
    <row r="29" spans="1:12" ht="13.5" customHeight="1" x14ac:dyDescent="0.2">
      <c r="A29" s="939" t="s">
        <v>171</v>
      </c>
      <c r="B29" s="939"/>
      <c r="C29" s="939"/>
      <c r="D29" s="163">
        <v>9000</v>
      </c>
      <c r="E29" s="164" t="s">
        <v>95</v>
      </c>
      <c r="F29" s="165" t="s">
        <v>95</v>
      </c>
      <c r="G29" s="74"/>
      <c r="H29" s="166"/>
      <c r="I29" s="167" t="s">
        <v>221</v>
      </c>
      <c r="J29" s="117" t="s">
        <v>95</v>
      </c>
      <c r="K29" s="168" t="s">
        <v>95</v>
      </c>
      <c r="L29" s="118" t="s">
        <v>95</v>
      </c>
    </row>
    <row r="30" spans="1:12" ht="21" customHeight="1" x14ac:dyDescent="0.2">
      <c r="A30" s="940" t="s">
        <v>226</v>
      </c>
      <c r="B30" s="940"/>
      <c r="C30" s="940"/>
      <c r="D30" s="940"/>
      <c r="E30" s="940"/>
      <c r="F30" s="940"/>
      <c r="G30" s="940"/>
      <c r="H30" s="940"/>
      <c r="I30" s="940"/>
      <c r="J30" s="940"/>
      <c r="K30" s="940"/>
      <c r="L30" s="940"/>
    </row>
    <row r="31" spans="1:12" x14ac:dyDescent="0.2">
      <c r="A31" s="933" t="s">
        <v>227</v>
      </c>
      <c r="B31" s="934"/>
      <c r="C31" s="945" t="s">
        <v>199</v>
      </c>
      <c r="D31" s="945" t="s">
        <v>200</v>
      </c>
      <c r="E31" s="948" t="s">
        <v>228</v>
      </c>
      <c r="F31" s="949"/>
      <c r="G31" s="936"/>
      <c r="H31" s="950" t="s">
        <v>229</v>
      </c>
      <c r="I31" s="950" t="s">
        <v>203</v>
      </c>
      <c r="J31" s="953" t="s">
        <v>204</v>
      </c>
      <c r="K31" s="954"/>
      <c r="L31" s="955"/>
    </row>
    <row r="32" spans="1:12" ht="15" customHeight="1" x14ac:dyDescent="0.2">
      <c r="A32" s="941"/>
      <c r="B32" s="942"/>
      <c r="C32" s="946"/>
      <c r="D32" s="946"/>
      <c r="E32" s="938" t="s">
        <v>205</v>
      </c>
      <c r="F32" s="930"/>
      <c r="G32" s="945" t="s">
        <v>206</v>
      </c>
      <c r="H32" s="951"/>
      <c r="I32" s="951"/>
      <c r="J32" s="937" t="s">
        <v>207</v>
      </c>
      <c r="K32" s="930" t="s">
        <v>208</v>
      </c>
      <c r="L32" s="956" t="s">
        <v>209</v>
      </c>
    </row>
    <row r="33" spans="1:12" x14ac:dyDescent="0.2">
      <c r="A33" s="943"/>
      <c r="B33" s="944"/>
      <c r="C33" s="947"/>
      <c r="D33" s="947"/>
      <c r="E33" s="111" t="s">
        <v>210</v>
      </c>
      <c r="F33" s="111" t="s">
        <v>211</v>
      </c>
      <c r="G33" s="947"/>
      <c r="H33" s="952"/>
      <c r="I33" s="952"/>
      <c r="J33" s="937"/>
      <c r="K33" s="930"/>
      <c r="L33" s="956"/>
    </row>
    <row r="34" spans="1:12" x14ac:dyDescent="0.2">
      <c r="A34" s="933">
        <v>1</v>
      </c>
      <c r="B34" s="934"/>
      <c r="C34" s="105">
        <v>2</v>
      </c>
      <c r="D34" s="105">
        <v>3</v>
      </c>
      <c r="E34" s="104">
        <v>4</v>
      </c>
      <c r="F34" s="105">
        <v>5</v>
      </c>
      <c r="G34" s="105">
        <v>6</v>
      </c>
      <c r="H34" s="105">
        <v>7</v>
      </c>
      <c r="I34" s="109">
        <v>8</v>
      </c>
      <c r="J34" s="113">
        <v>9</v>
      </c>
      <c r="K34" s="107">
        <v>10</v>
      </c>
      <c r="L34" s="149">
        <v>11</v>
      </c>
    </row>
    <row r="35" spans="1:12" ht="13.5" customHeight="1" x14ac:dyDescent="0.2">
      <c r="A35" s="935"/>
      <c r="B35" s="936"/>
      <c r="C35" s="136"/>
      <c r="D35" s="151">
        <v>1000</v>
      </c>
      <c r="E35" s="169"/>
      <c r="F35" s="170"/>
      <c r="G35" s="170"/>
      <c r="H35" s="171"/>
      <c r="I35" s="172"/>
      <c r="J35" s="173"/>
      <c r="K35" s="174"/>
      <c r="L35" s="175"/>
    </row>
    <row r="36" spans="1:12" ht="13.5" customHeight="1" x14ac:dyDescent="0.2">
      <c r="A36" s="937"/>
      <c r="B36" s="938"/>
      <c r="C36" s="136"/>
      <c r="D36" s="159">
        <v>2000</v>
      </c>
      <c r="E36" s="108"/>
      <c r="F36" s="111"/>
      <c r="G36" s="111"/>
      <c r="H36" s="111"/>
      <c r="I36" s="176"/>
      <c r="J36" s="177"/>
      <c r="K36" s="178"/>
      <c r="L36" s="175"/>
    </row>
    <row r="37" spans="1:12" ht="13.5" customHeight="1" x14ac:dyDescent="0.2">
      <c r="A37" s="937"/>
      <c r="B37" s="938"/>
      <c r="C37" s="136"/>
      <c r="D37" s="159"/>
      <c r="E37" s="161"/>
      <c r="F37" s="162"/>
      <c r="G37" s="162"/>
      <c r="H37" s="162"/>
      <c r="I37" s="176"/>
      <c r="J37" s="177"/>
      <c r="K37" s="178"/>
      <c r="L37" s="175"/>
    </row>
    <row r="38" spans="1:12" ht="13.5" customHeight="1" x14ac:dyDescent="0.2">
      <c r="A38" s="939" t="s">
        <v>171</v>
      </c>
      <c r="B38" s="939"/>
      <c r="C38" s="939"/>
      <c r="D38" s="163">
        <v>9000</v>
      </c>
      <c r="E38" s="179" t="s">
        <v>95</v>
      </c>
      <c r="F38" s="180" t="s">
        <v>95</v>
      </c>
      <c r="G38" s="181"/>
      <c r="H38" s="182"/>
      <c r="I38" s="167" t="s">
        <v>221</v>
      </c>
      <c r="J38" s="117" t="s">
        <v>95</v>
      </c>
      <c r="K38" s="168" t="s">
        <v>95</v>
      </c>
      <c r="L38" s="118" t="s">
        <v>95</v>
      </c>
    </row>
    <row r="39" spans="1:12" ht="37.5" customHeight="1" x14ac:dyDescent="0.2">
      <c r="A39" s="78" t="s">
        <v>173</v>
      </c>
      <c r="B39" s="916" t="s">
        <v>174</v>
      </c>
      <c r="C39" s="916"/>
      <c r="D39" s="916"/>
      <c r="F39" s="183"/>
      <c r="G39" s="82"/>
      <c r="H39" s="83"/>
      <c r="J39" s="931" t="s">
        <v>175</v>
      </c>
      <c r="K39" s="931"/>
    </row>
    <row r="40" spans="1:12" ht="18.75" customHeight="1" x14ac:dyDescent="0.2">
      <c r="A40" s="86"/>
      <c r="B40" s="920" t="s">
        <v>176</v>
      </c>
      <c r="C40" s="920"/>
      <c r="D40" s="920"/>
      <c r="F40" s="932" t="s">
        <v>177</v>
      </c>
      <c r="G40" s="932"/>
      <c r="H40" s="932"/>
      <c r="J40" s="920" t="s">
        <v>178</v>
      </c>
      <c r="K40" s="920"/>
    </row>
    <row r="41" spans="1:12" x14ac:dyDescent="0.2">
      <c r="A41" s="86" t="s">
        <v>179</v>
      </c>
      <c r="B41" s="915" t="s">
        <v>180</v>
      </c>
      <c r="C41" s="915"/>
      <c r="D41" s="915"/>
      <c r="F41" s="931" t="s">
        <v>181</v>
      </c>
      <c r="G41" s="931"/>
      <c r="H41" s="931"/>
      <c r="J41" s="931" t="s">
        <v>182</v>
      </c>
      <c r="K41" s="931"/>
    </row>
    <row r="42" spans="1:12" ht="15" customHeight="1" x14ac:dyDescent="0.2">
      <c r="A42" s="90"/>
      <c r="B42" s="920" t="s">
        <v>176</v>
      </c>
      <c r="C42" s="920"/>
      <c r="D42" s="920"/>
      <c r="F42" s="932" t="s">
        <v>183</v>
      </c>
      <c r="G42" s="932"/>
      <c r="H42" s="932"/>
      <c r="J42" s="920" t="s">
        <v>184</v>
      </c>
      <c r="K42" s="920"/>
    </row>
    <row r="43" spans="1:12" ht="22.5" customHeight="1" x14ac:dyDescent="0.2">
      <c r="A43" s="86" t="s">
        <v>185</v>
      </c>
      <c r="B43" s="90"/>
      <c r="C43" s="91"/>
      <c r="D43" s="91"/>
      <c r="E43" s="92"/>
      <c r="F43" s="91"/>
      <c r="G43" s="91"/>
      <c r="H43" s="91"/>
    </row>
  </sheetData>
  <mergeCells count="75">
    <mergeCell ref="I1:L1"/>
    <mergeCell ref="A2:L2"/>
    <mergeCell ref="C3:J3"/>
    <mergeCell ref="C6:J7"/>
    <mergeCell ref="A7:B7"/>
    <mergeCell ref="A8:B9"/>
    <mergeCell ref="L8:L9"/>
    <mergeCell ref="C9:J9"/>
    <mergeCell ref="A10:B10"/>
    <mergeCell ref="A11:B11"/>
    <mergeCell ref="A12:L12"/>
    <mergeCell ref="A13:B15"/>
    <mergeCell ref="C13:C15"/>
    <mergeCell ref="D13:D15"/>
    <mergeCell ref="E13:G13"/>
    <mergeCell ref="H13:H15"/>
    <mergeCell ref="I13:I15"/>
    <mergeCell ref="J13:L13"/>
    <mergeCell ref="E14:F14"/>
    <mergeCell ref="G14:G15"/>
    <mergeCell ref="J14:J15"/>
    <mergeCell ref="K14:K15"/>
    <mergeCell ref="L14:L15"/>
    <mergeCell ref="A16:B16"/>
    <mergeCell ref="A17:B17"/>
    <mergeCell ref="A18:B18"/>
    <mergeCell ref="A19:B19"/>
    <mergeCell ref="A20:C20"/>
    <mergeCell ref="A21:L21"/>
    <mergeCell ref="A22:B24"/>
    <mergeCell ref="C22:C24"/>
    <mergeCell ref="D22:D24"/>
    <mergeCell ref="E22:G22"/>
    <mergeCell ref="H22:H24"/>
    <mergeCell ref="I22:I24"/>
    <mergeCell ref="J22:L22"/>
    <mergeCell ref="E23:F23"/>
    <mergeCell ref="G23:G24"/>
    <mergeCell ref="J23:J24"/>
    <mergeCell ref="K23:K24"/>
    <mergeCell ref="L23:L24"/>
    <mergeCell ref="A25:B25"/>
    <mergeCell ref="A26:B26"/>
    <mergeCell ref="A27:B27"/>
    <mergeCell ref="A28:B28"/>
    <mergeCell ref="A29:C29"/>
    <mergeCell ref="A30:L30"/>
    <mergeCell ref="A31:B33"/>
    <mergeCell ref="C31:C33"/>
    <mergeCell ref="D31:D33"/>
    <mergeCell ref="E31:G31"/>
    <mergeCell ref="H31:H33"/>
    <mergeCell ref="I31:I33"/>
    <mergeCell ref="J31:L31"/>
    <mergeCell ref="E32:F32"/>
    <mergeCell ref="G32:G33"/>
    <mergeCell ref="J32:J33"/>
    <mergeCell ref="K32:K33"/>
    <mergeCell ref="L32:L33"/>
    <mergeCell ref="A34:B34"/>
    <mergeCell ref="A35:B35"/>
    <mergeCell ref="A36:B36"/>
    <mergeCell ref="A37:B37"/>
    <mergeCell ref="A38:C38"/>
    <mergeCell ref="B39:D39"/>
    <mergeCell ref="J39:K39"/>
    <mergeCell ref="B40:D40"/>
    <mergeCell ref="F40:H40"/>
    <mergeCell ref="J40:K40"/>
    <mergeCell ref="B41:D41"/>
    <mergeCell ref="F41:H41"/>
    <mergeCell ref="J41:K41"/>
    <mergeCell ref="B42:D42"/>
    <mergeCell ref="F42:H42"/>
    <mergeCell ref="J42:K42"/>
  </mergeCells>
  <pageMargins left="0.70866141732283472" right="0.39370078740157477" top="0.59055118110236249" bottom="0.39370078740157477" header="0.15748031496062992" footer="0"/>
  <pageSetup paperSize="9" scale="61" fitToWidth="0" orientation="landscape" useFirstPageNumber="1" r:id="rId1"/>
  <headerFooter differentFirst="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S28"/>
  <sheetViews>
    <sheetView showGridLines="0" view="pageBreakPreview" zoomScale="90" workbookViewId="0">
      <selection activeCell="B21" sqref="B21:D21"/>
    </sheetView>
  </sheetViews>
  <sheetFormatPr defaultColWidth="9.140625" defaultRowHeight="12.75" x14ac:dyDescent="0.2"/>
  <cols>
    <col min="1" max="1" width="25.85546875" style="184" customWidth="1"/>
    <col min="2" max="2" width="11.5703125" style="184" customWidth="1"/>
    <col min="3" max="3" width="10.140625" style="184" customWidth="1"/>
    <col min="4" max="4" width="11.42578125" style="184" customWidth="1"/>
    <col min="5" max="5" width="15.28515625" style="184" customWidth="1"/>
    <col min="6" max="6" width="9" style="184" customWidth="1"/>
    <col min="7" max="7" width="17.85546875" style="184" customWidth="1"/>
    <col min="8" max="8" width="18.7109375" style="184" customWidth="1"/>
    <col min="9" max="9" width="15.42578125" style="184" customWidth="1"/>
    <col min="10" max="10" width="16.28515625" style="184" customWidth="1"/>
    <col min="11" max="12" width="12.7109375" style="184" customWidth="1"/>
    <col min="13" max="13" width="19.5703125" style="184" customWidth="1"/>
    <col min="14" max="14" width="9.140625" style="47"/>
    <col min="15" max="18" width="8.85546875" style="47"/>
    <col min="19" max="19" width="9.7109375" style="47" bestFit="1" customWidth="1"/>
    <col min="20" max="20" width="10.5703125" style="47" bestFit="1" customWidth="1"/>
    <col min="21" max="45" width="9.140625" style="47"/>
    <col min="46" max="16384" width="9.140625" style="184"/>
  </cols>
  <sheetData>
    <row r="1" spans="1:45" x14ac:dyDescent="0.2">
      <c r="M1" s="185" t="s">
        <v>230</v>
      </c>
    </row>
    <row r="2" spans="1:45" ht="42.75" customHeight="1" x14ac:dyDescent="0.2">
      <c r="A2" s="985" t="s">
        <v>231</v>
      </c>
      <c r="B2" s="985"/>
      <c r="C2" s="985"/>
      <c r="D2" s="985"/>
      <c r="E2" s="985"/>
      <c r="F2" s="985"/>
      <c r="G2" s="985"/>
      <c r="H2" s="985"/>
      <c r="I2" s="985"/>
      <c r="J2" s="985"/>
      <c r="K2" s="985"/>
      <c r="L2" s="985"/>
      <c r="M2" s="985"/>
    </row>
    <row r="3" spans="1:45" ht="12.75" customHeight="1" x14ac:dyDescent="0.2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</row>
    <row r="4" spans="1:45" x14ac:dyDescent="0.2">
      <c r="A4" s="187"/>
      <c r="B4" s="187"/>
      <c r="C4" s="187"/>
      <c r="D4" s="187"/>
      <c r="E4" s="187"/>
      <c r="F4" s="187"/>
      <c r="G4" s="187"/>
      <c r="H4" s="187"/>
      <c r="I4" s="187"/>
      <c r="J4" s="188"/>
      <c r="K4" s="188"/>
      <c r="L4" s="189"/>
      <c r="M4" s="190" t="s">
        <v>2</v>
      </c>
    </row>
    <row r="5" spans="1:45" x14ac:dyDescent="0.2">
      <c r="A5" s="986" t="s">
        <v>3</v>
      </c>
      <c r="B5" s="986"/>
      <c r="C5" s="986"/>
      <c r="D5" s="986"/>
      <c r="E5" s="986"/>
      <c r="F5" s="986"/>
      <c r="G5" s="986"/>
      <c r="H5" s="986"/>
      <c r="I5" s="986"/>
      <c r="J5" s="986"/>
      <c r="K5" s="192"/>
      <c r="L5" s="193" t="s">
        <v>4</v>
      </c>
      <c r="M5" s="194" t="s">
        <v>189</v>
      </c>
    </row>
    <row r="6" spans="1:45" x14ac:dyDescent="0.2">
      <c r="A6" s="187"/>
      <c r="B6" s="187"/>
      <c r="C6" s="187"/>
      <c r="D6" s="187"/>
      <c r="E6" s="187"/>
      <c r="F6" s="187"/>
      <c r="G6" s="187"/>
      <c r="H6" s="187"/>
      <c r="I6" s="187"/>
      <c r="J6" s="188"/>
      <c r="K6" s="982" t="s">
        <v>190</v>
      </c>
      <c r="L6" s="983"/>
      <c r="M6" s="195" t="s">
        <v>191</v>
      </c>
    </row>
    <row r="7" spans="1:45" x14ac:dyDescent="0.2">
      <c r="A7" s="191"/>
      <c r="B7" s="191"/>
      <c r="C7" s="191"/>
      <c r="D7" s="966" t="s">
        <v>8</v>
      </c>
      <c r="E7" s="966"/>
      <c r="F7" s="966"/>
      <c r="G7" s="966"/>
      <c r="H7" s="966"/>
      <c r="I7" s="966"/>
      <c r="J7" s="966"/>
      <c r="K7" s="197"/>
      <c r="L7" s="192" t="s">
        <v>5</v>
      </c>
      <c r="M7" s="12" t="s">
        <v>6</v>
      </c>
    </row>
    <row r="8" spans="1:45" ht="12.75" customHeight="1" x14ac:dyDescent="0.2">
      <c r="A8" s="966" t="s">
        <v>192</v>
      </c>
      <c r="B8" s="966"/>
      <c r="C8" s="966"/>
      <c r="D8" s="987"/>
      <c r="E8" s="987"/>
      <c r="F8" s="987"/>
      <c r="G8" s="987"/>
      <c r="H8" s="987"/>
      <c r="I8" s="987"/>
      <c r="J8" s="987"/>
      <c r="K8" s="193"/>
      <c r="L8" s="192" t="s">
        <v>9</v>
      </c>
      <c r="M8" s="14">
        <v>210701001</v>
      </c>
    </row>
    <row r="9" spans="1:45" ht="27" customHeight="1" x14ac:dyDescent="0.2">
      <c r="A9" s="966" t="s">
        <v>193</v>
      </c>
      <c r="B9" s="966"/>
      <c r="C9" s="966"/>
      <c r="D9" s="981" t="s">
        <v>11</v>
      </c>
      <c r="E9" s="981"/>
      <c r="F9" s="981"/>
      <c r="G9" s="981"/>
      <c r="H9" s="981"/>
      <c r="I9" s="981"/>
      <c r="J9" s="981"/>
      <c r="K9" s="982" t="s">
        <v>194</v>
      </c>
      <c r="L9" s="983"/>
      <c r="M9" s="195">
        <v>870</v>
      </c>
    </row>
    <row r="10" spans="1:45" ht="12.75" customHeight="1" x14ac:dyDescent="0.2">
      <c r="A10" s="966" t="s">
        <v>232</v>
      </c>
      <c r="B10" s="966"/>
      <c r="C10" s="966"/>
      <c r="D10" s="984"/>
      <c r="E10" s="984"/>
      <c r="F10" s="984"/>
      <c r="G10" s="984"/>
      <c r="H10" s="984"/>
      <c r="I10" s="984"/>
      <c r="J10" s="984"/>
      <c r="K10" s="193"/>
      <c r="L10" s="192" t="s">
        <v>195</v>
      </c>
      <c r="M10" s="14">
        <v>97519000</v>
      </c>
    </row>
    <row r="11" spans="1:45" ht="13.5" customHeight="1" x14ac:dyDescent="0.2">
      <c r="A11" s="968" t="s">
        <v>196</v>
      </c>
      <c r="B11" s="968"/>
      <c r="C11" s="968"/>
      <c r="D11" s="185"/>
      <c r="E11" s="185"/>
      <c r="F11" s="187"/>
      <c r="G11" s="187"/>
      <c r="H11" s="187"/>
      <c r="I11" s="187"/>
      <c r="J11" s="188"/>
      <c r="K11" s="188"/>
      <c r="L11" s="185"/>
      <c r="M11" s="201"/>
    </row>
    <row r="12" spans="1:45" ht="8.25" customHeight="1" x14ac:dyDescent="0.2">
      <c r="A12" s="202"/>
      <c r="B12" s="202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</row>
    <row r="13" spans="1:45" ht="46.5" customHeight="1" x14ac:dyDescent="0.2">
      <c r="A13" s="979" t="s">
        <v>233</v>
      </c>
      <c r="B13" s="979"/>
      <c r="C13" s="979"/>
      <c r="D13" s="979"/>
      <c r="E13" s="980"/>
      <c r="F13" s="970" t="s">
        <v>200</v>
      </c>
      <c r="G13" s="970" t="s">
        <v>234</v>
      </c>
      <c r="H13" s="970" t="s">
        <v>235</v>
      </c>
      <c r="I13" s="970" t="s">
        <v>236</v>
      </c>
      <c r="J13" s="972" t="s">
        <v>237</v>
      </c>
      <c r="K13" s="974" t="s">
        <v>238</v>
      </c>
      <c r="L13" s="975"/>
      <c r="M13" s="976" t="s">
        <v>239</v>
      </c>
    </row>
    <row r="14" spans="1:45" ht="54.75" customHeight="1" x14ac:dyDescent="0.2">
      <c r="A14" s="204" t="s">
        <v>210</v>
      </c>
      <c r="B14" s="205" t="s">
        <v>5</v>
      </c>
      <c r="C14" s="205" t="s">
        <v>240</v>
      </c>
      <c r="D14" s="205" t="s">
        <v>241</v>
      </c>
      <c r="E14" s="205" t="s">
        <v>242</v>
      </c>
      <c r="F14" s="971"/>
      <c r="G14" s="971"/>
      <c r="H14" s="971"/>
      <c r="I14" s="971"/>
      <c r="J14" s="973"/>
      <c r="K14" s="203" t="s">
        <v>243</v>
      </c>
      <c r="L14" s="206" t="s">
        <v>244</v>
      </c>
      <c r="M14" s="977"/>
    </row>
    <row r="15" spans="1:45" ht="13.5" customHeight="1" x14ac:dyDescent="0.2">
      <c r="A15" s="207">
        <v>1</v>
      </c>
      <c r="B15" s="208">
        <v>2</v>
      </c>
      <c r="C15" s="209">
        <v>3</v>
      </c>
      <c r="D15" s="210">
        <v>4</v>
      </c>
      <c r="E15" s="208">
        <v>5</v>
      </c>
      <c r="F15" s="209">
        <v>6</v>
      </c>
      <c r="G15" s="210">
        <v>7</v>
      </c>
      <c r="H15" s="208">
        <v>8</v>
      </c>
      <c r="I15" s="209">
        <v>9</v>
      </c>
      <c r="J15" s="209">
        <v>10</v>
      </c>
      <c r="K15" s="211">
        <v>11</v>
      </c>
      <c r="L15" s="211">
        <v>12</v>
      </c>
      <c r="M15" s="212">
        <v>13</v>
      </c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</row>
    <row r="16" spans="1:45" ht="13.5" customHeight="1" x14ac:dyDescent="0.25">
      <c r="A16" s="213"/>
      <c r="B16" s="214"/>
      <c r="C16" s="215"/>
      <c r="D16" s="215"/>
      <c r="E16" s="216"/>
      <c r="F16" s="217">
        <v>1000</v>
      </c>
      <c r="G16" s="218"/>
      <c r="H16" s="218"/>
      <c r="I16" s="218"/>
      <c r="J16" s="219"/>
      <c r="K16" s="220"/>
      <c r="L16" s="221"/>
      <c r="M16" s="222"/>
    </row>
    <row r="17" spans="1:13" x14ac:dyDescent="0.2">
      <c r="A17" s="223"/>
      <c r="B17" s="224"/>
      <c r="C17" s="225"/>
      <c r="D17" s="226"/>
      <c r="E17" s="227"/>
      <c r="F17" s="228">
        <v>2000</v>
      </c>
      <c r="G17" s="226"/>
      <c r="H17" s="226"/>
      <c r="I17" s="226"/>
      <c r="J17" s="229"/>
      <c r="K17" s="230"/>
      <c r="L17" s="214"/>
      <c r="M17" s="231"/>
    </row>
    <row r="18" spans="1:13" ht="14.45" customHeight="1" x14ac:dyDescent="0.2">
      <c r="A18" s="232"/>
      <c r="B18" s="233"/>
      <c r="C18" s="234"/>
      <c r="D18" s="234"/>
      <c r="E18" s="199"/>
      <c r="F18" s="235"/>
      <c r="G18" s="234"/>
      <c r="H18" s="234"/>
      <c r="I18" s="234"/>
      <c r="J18" s="214"/>
      <c r="K18" s="230"/>
      <c r="L18" s="214"/>
      <c r="M18" s="236"/>
    </row>
    <row r="19" spans="1:13" ht="54.6" customHeight="1" x14ac:dyDescent="0.2">
      <c r="A19" s="978" t="s">
        <v>171</v>
      </c>
      <c r="B19" s="978"/>
      <c r="C19" s="978"/>
      <c r="D19" s="978"/>
      <c r="E19" s="978"/>
      <c r="F19" s="237">
        <v>9000</v>
      </c>
      <c r="G19" s="238"/>
      <c r="H19" s="239" t="s">
        <v>95</v>
      </c>
      <c r="I19" s="239" t="s">
        <v>95</v>
      </c>
      <c r="J19" s="238"/>
      <c r="K19" s="238"/>
      <c r="L19" s="238"/>
      <c r="M19" s="240"/>
    </row>
    <row r="20" spans="1:13" ht="12.75" customHeight="1" x14ac:dyDescent="0.2">
      <c r="A20" s="241"/>
      <c r="B20" s="241"/>
      <c r="C20" s="241"/>
      <c r="D20" s="241"/>
      <c r="E20" s="241"/>
      <c r="F20" s="242"/>
      <c r="G20" s="191"/>
      <c r="H20" s="191"/>
      <c r="I20" s="191"/>
      <c r="J20" s="202"/>
      <c r="K20" s="202"/>
      <c r="L20" s="191"/>
      <c r="M20" s="202"/>
    </row>
    <row r="21" spans="1:13" s="47" customFormat="1" ht="38.25" x14ac:dyDescent="0.2">
      <c r="A21" s="78" t="s">
        <v>245</v>
      </c>
      <c r="B21" s="916" t="s">
        <v>174</v>
      </c>
      <c r="C21" s="916"/>
      <c r="D21" s="916"/>
      <c r="E21" s="1"/>
      <c r="F21" s="183"/>
      <c r="G21" s="82"/>
      <c r="H21" s="83"/>
      <c r="I21" s="1"/>
      <c r="J21" s="931" t="s">
        <v>175</v>
      </c>
      <c r="K21" s="931"/>
    </row>
    <row r="22" spans="1:13" s="47" customFormat="1" ht="18.75" customHeight="1" x14ac:dyDescent="0.2">
      <c r="A22" s="86"/>
      <c r="B22" s="920" t="s">
        <v>176</v>
      </c>
      <c r="C22" s="920"/>
      <c r="D22" s="920"/>
      <c r="E22" s="1"/>
      <c r="F22" s="932" t="s">
        <v>177</v>
      </c>
      <c r="G22" s="932"/>
      <c r="H22" s="932"/>
      <c r="I22" s="1"/>
      <c r="J22" s="920" t="s">
        <v>178</v>
      </c>
      <c r="K22" s="920"/>
    </row>
    <row r="23" spans="1:13" s="47" customFormat="1" x14ac:dyDescent="0.2">
      <c r="A23" s="86" t="s">
        <v>179</v>
      </c>
      <c r="B23" s="915" t="s">
        <v>246</v>
      </c>
      <c r="C23" s="915"/>
      <c r="D23" s="915"/>
      <c r="E23" s="1"/>
      <c r="F23" s="931" t="s">
        <v>181</v>
      </c>
      <c r="G23" s="931"/>
      <c r="H23" s="931"/>
      <c r="I23" s="1"/>
      <c r="J23" s="931" t="s">
        <v>182</v>
      </c>
      <c r="K23" s="931"/>
    </row>
    <row r="24" spans="1:13" s="47" customFormat="1" ht="15" customHeight="1" x14ac:dyDescent="0.2">
      <c r="A24" s="90"/>
      <c r="B24" s="920" t="s">
        <v>176</v>
      </c>
      <c r="C24" s="920"/>
      <c r="D24" s="920"/>
      <c r="F24" s="932" t="s">
        <v>183</v>
      </c>
      <c r="G24" s="932"/>
      <c r="H24" s="932"/>
      <c r="J24" s="920" t="s">
        <v>184</v>
      </c>
      <c r="K24" s="920"/>
    </row>
    <row r="25" spans="1:13" s="47" customFormat="1" ht="22.5" customHeight="1" x14ac:dyDescent="0.2">
      <c r="A25" s="86" t="s">
        <v>185</v>
      </c>
      <c r="B25" s="90"/>
      <c r="C25" s="91"/>
      <c r="D25" s="91"/>
      <c r="E25" s="92"/>
      <c r="F25" s="91"/>
      <c r="G25" s="91"/>
      <c r="H25" s="91"/>
    </row>
    <row r="26" spans="1:13" x14ac:dyDescent="0.2">
      <c r="A26" s="243"/>
      <c r="B26" s="90"/>
      <c r="C26" s="90"/>
      <c r="D26" s="91"/>
      <c r="E26" s="92"/>
      <c r="F26" s="91"/>
      <c r="G26" s="91"/>
      <c r="H26" s="91"/>
    </row>
    <row r="27" spans="1:13" ht="15.75" customHeight="1" x14ac:dyDescent="0.2">
      <c r="A27" s="966" t="s">
        <v>247</v>
      </c>
      <c r="B27" s="966"/>
      <c r="C27" s="966"/>
      <c r="D27" s="966"/>
      <c r="E27" s="966"/>
      <c r="F27" s="966"/>
      <c r="G27" s="966"/>
      <c r="H27" s="966"/>
      <c r="I27" s="966"/>
      <c r="J27" s="966"/>
      <c r="K27" s="967"/>
      <c r="L27" s="967"/>
      <c r="M27" s="967"/>
    </row>
    <row r="28" spans="1:13" ht="15" customHeight="1" x14ac:dyDescent="0.2">
      <c r="A28" s="968" t="s">
        <v>248</v>
      </c>
      <c r="B28" s="968"/>
      <c r="C28" s="968"/>
      <c r="D28" s="968"/>
      <c r="E28" s="968"/>
      <c r="F28" s="968"/>
      <c r="G28" s="968"/>
      <c r="H28" s="968"/>
      <c r="I28" s="968"/>
      <c r="J28" s="968"/>
      <c r="K28" s="969"/>
      <c r="L28" s="969"/>
      <c r="M28" s="969"/>
    </row>
  </sheetData>
  <mergeCells count="33">
    <mergeCell ref="A2:M2"/>
    <mergeCell ref="A5:J5"/>
    <mergeCell ref="K6:L6"/>
    <mergeCell ref="D7:J8"/>
    <mergeCell ref="A8:C8"/>
    <mergeCell ref="A9:C9"/>
    <mergeCell ref="D9:J9"/>
    <mergeCell ref="K9:L9"/>
    <mergeCell ref="A10:C10"/>
    <mergeCell ref="D10:J10"/>
    <mergeCell ref="A11:C11"/>
    <mergeCell ref="A13:E13"/>
    <mergeCell ref="F13:F14"/>
    <mergeCell ref="G13:G14"/>
    <mergeCell ref="H13:H14"/>
    <mergeCell ref="I13:I14"/>
    <mergeCell ref="J13:J14"/>
    <mergeCell ref="K13:L13"/>
    <mergeCell ref="M13:M14"/>
    <mergeCell ref="A19:E19"/>
    <mergeCell ref="B21:D21"/>
    <mergeCell ref="J21:K21"/>
    <mergeCell ref="B22:D22"/>
    <mergeCell ref="F22:H22"/>
    <mergeCell ref="J22:K22"/>
    <mergeCell ref="A27:M27"/>
    <mergeCell ref="A28:M28"/>
    <mergeCell ref="B23:D23"/>
    <mergeCell ref="F23:H23"/>
    <mergeCell ref="J23:K23"/>
    <mergeCell ref="B24:D24"/>
    <mergeCell ref="F24:H24"/>
    <mergeCell ref="J24:K24"/>
  </mergeCells>
  <pageMargins left="0.70866141732283472" right="0.39370078740157477" top="0.59055118110236249" bottom="0.39370078740157477" header="0.15748031496062992" footer="0"/>
  <pageSetup paperSize="9" scale="68" firstPageNumber="2" fitToHeight="0" orientation="landscape" r:id="rId1"/>
  <headerFooter>
    <oddHeader>&amp;C&amp;"Times New Roman,обычный"&amp;P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JE38"/>
  <sheetViews>
    <sheetView view="pageBreakPreview" workbookViewId="0">
      <selection activeCell="O19" sqref="O19"/>
    </sheetView>
  </sheetViews>
  <sheetFormatPr defaultColWidth="9.140625" defaultRowHeight="15" x14ac:dyDescent="0.25"/>
  <cols>
    <col min="1" max="1" width="28.85546875" style="184" customWidth="1"/>
    <col min="2" max="2" width="31.5703125" style="184" customWidth="1"/>
    <col min="3" max="3" width="6.42578125" style="244" customWidth="1"/>
    <col min="4" max="4" width="8.5703125" style="244" customWidth="1"/>
    <col min="5" max="5" width="11.42578125" style="244" customWidth="1"/>
    <col min="6" max="6" width="9.5703125" style="244" customWidth="1"/>
    <col min="7" max="7" width="12.42578125" style="244" customWidth="1"/>
    <col min="8" max="8" width="9" style="244" customWidth="1"/>
    <col min="9" max="9" width="9.42578125" style="244" customWidth="1"/>
    <col min="10" max="11" width="9" style="244" customWidth="1"/>
    <col min="12" max="12" width="10.85546875" style="244" customWidth="1"/>
    <col min="13" max="14" width="8.85546875" style="244" customWidth="1"/>
    <col min="15" max="15" width="13" style="244" customWidth="1"/>
    <col min="16" max="16" width="11.28515625" style="244" customWidth="1"/>
    <col min="17" max="17" width="8.140625" style="244" customWidth="1"/>
    <col min="19" max="22" width="8.85546875"/>
    <col min="23" max="23" width="9.7109375" bestFit="1" customWidth="1"/>
    <col min="24" max="24" width="10.5703125" bestFit="1" customWidth="1"/>
    <col min="266" max="16384" width="9.140625" style="184"/>
  </cols>
  <sheetData>
    <row r="1" spans="1:17" x14ac:dyDescent="0.25">
      <c r="I1" s="910" t="s">
        <v>249</v>
      </c>
      <c r="J1" s="910"/>
      <c r="K1" s="910"/>
      <c r="L1" s="910"/>
      <c r="M1" s="910"/>
      <c r="N1" s="910"/>
      <c r="O1" s="910"/>
      <c r="P1" s="910"/>
      <c r="Q1" s="910"/>
    </row>
    <row r="2" spans="1:17" ht="16.5" customHeight="1" x14ac:dyDescent="0.25">
      <c r="A2" s="985" t="s">
        <v>250</v>
      </c>
      <c r="B2" s="985"/>
      <c r="C2" s="985"/>
      <c r="D2" s="985"/>
      <c r="E2" s="985"/>
      <c r="F2" s="985"/>
      <c r="G2" s="985"/>
      <c r="H2" s="985"/>
      <c r="I2" s="985"/>
      <c r="J2" s="985"/>
      <c r="K2" s="985"/>
      <c r="L2" s="985"/>
      <c r="M2" s="985"/>
      <c r="N2" s="985"/>
      <c r="O2" s="985"/>
      <c r="P2" s="985"/>
      <c r="Q2" s="985"/>
    </row>
    <row r="3" spans="1:17" ht="15.75" customHeight="1" x14ac:dyDescent="0.25">
      <c r="A3" s="187"/>
      <c r="B3" s="187"/>
      <c r="C3" s="187"/>
      <c r="D3" s="187"/>
      <c r="E3" s="187"/>
      <c r="F3" s="187"/>
      <c r="G3" s="187"/>
      <c r="H3" s="188"/>
      <c r="I3" s="188"/>
      <c r="J3" s="188"/>
      <c r="K3" s="188"/>
      <c r="L3" s="188"/>
      <c r="M3" s="188"/>
      <c r="N3" s="188"/>
      <c r="O3" s="188"/>
      <c r="P3" s="1023" t="s">
        <v>2</v>
      </c>
      <c r="Q3" s="1024"/>
    </row>
    <row r="4" spans="1:17" ht="15" customHeight="1" x14ac:dyDescent="0.25">
      <c r="A4" s="986" t="s">
        <v>3</v>
      </c>
      <c r="B4" s="986"/>
      <c r="C4" s="986"/>
      <c r="D4" s="986"/>
      <c r="E4" s="986"/>
      <c r="F4" s="986"/>
      <c r="G4" s="986"/>
      <c r="H4" s="986"/>
      <c r="I4" s="986"/>
      <c r="J4" s="986"/>
      <c r="K4" s="986"/>
      <c r="L4" s="986"/>
      <c r="M4" s="986"/>
      <c r="N4" s="986"/>
      <c r="O4" s="193" t="s">
        <v>4</v>
      </c>
      <c r="P4" s="1025">
        <v>45292</v>
      </c>
      <c r="Q4" s="1026"/>
    </row>
    <row r="5" spans="1:17" ht="12.75" customHeight="1" x14ac:dyDescent="0.25">
      <c r="A5" s="191"/>
      <c r="B5" s="191"/>
      <c r="C5" s="191"/>
      <c r="D5" s="191"/>
      <c r="E5" s="191"/>
      <c r="F5" s="191"/>
      <c r="G5" s="191"/>
      <c r="H5" s="188"/>
      <c r="I5" s="188"/>
      <c r="J5" s="188"/>
      <c r="K5" s="184"/>
      <c r="L5" s="184"/>
      <c r="M5" s="184"/>
      <c r="N5" s="184"/>
      <c r="O5" s="193" t="s">
        <v>190</v>
      </c>
      <c r="P5" s="1021" t="s">
        <v>191</v>
      </c>
      <c r="Q5" s="1022"/>
    </row>
    <row r="6" spans="1:17" ht="10.5" customHeight="1" x14ac:dyDescent="0.25">
      <c r="A6" s="191"/>
      <c r="B6" s="966" t="s">
        <v>8</v>
      </c>
      <c r="C6" s="966"/>
      <c r="D6" s="966"/>
      <c r="E6" s="966"/>
      <c r="F6" s="966"/>
      <c r="G6" s="966"/>
      <c r="H6" s="966"/>
      <c r="I6" s="966"/>
      <c r="J6" s="966"/>
      <c r="K6" s="966"/>
      <c r="L6" s="966"/>
      <c r="M6" s="966"/>
      <c r="N6" s="966"/>
      <c r="O6" s="192" t="s">
        <v>5</v>
      </c>
      <c r="P6" s="1003">
        <v>2107004210</v>
      </c>
      <c r="Q6" s="1004"/>
    </row>
    <row r="7" spans="1:17" ht="15" customHeight="1" x14ac:dyDescent="0.25">
      <c r="A7" s="245" t="s">
        <v>192</v>
      </c>
      <c r="B7" s="987"/>
      <c r="C7" s="987"/>
      <c r="D7" s="987"/>
      <c r="E7" s="987"/>
      <c r="F7" s="987"/>
      <c r="G7" s="987"/>
      <c r="H7" s="987"/>
      <c r="I7" s="987"/>
      <c r="J7" s="987"/>
      <c r="K7" s="987"/>
      <c r="L7" s="987"/>
      <c r="M7" s="987"/>
      <c r="N7" s="987"/>
      <c r="O7" s="192" t="s">
        <v>9</v>
      </c>
      <c r="P7" s="1003">
        <v>210701001</v>
      </c>
      <c r="Q7" s="1004"/>
    </row>
    <row r="8" spans="1:17" ht="35.25" customHeight="1" x14ac:dyDescent="0.25">
      <c r="A8" s="245" t="s">
        <v>251</v>
      </c>
      <c r="B8" s="981" t="s">
        <v>11</v>
      </c>
      <c r="C8" s="981"/>
      <c r="D8" s="981"/>
      <c r="E8" s="981"/>
      <c r="F8" s="981"/>
      <c r="G8" s="981"/>
      <c r="H8" s="981"/>
      <c r="I8" s="981"/>
      <c r="J8" s="981"/>
      <c r="K8" s="981"/>
      <c r="L8" s="981"/>
      <c r="M8" s="981"/>
      <c r="N8" s="981"/>
      <c r="O8" s="193" t="s">
        <v>252</v>
      </c>
      <c r="P8" s="1021">
        <v>870</v>
      </c>
      <c r="Q8" s="1022"/>
    </row>
    <row r="9" spans="1:17" ht="15" customHeight="1" x14ac:dyDescent="0.25">
      <c r="A9" s="245" t="s">
        <v>13</v>
      </c>
      <c r="B9" s="246" t="s">
        <v>253</v>
      </c>
      <c r="C9" s="246"/>
      <c r="D9" s="246"/>
      <c r="E9" s="246"/>
      <c r="F9" s="246"/>
      <c r="G9" s="246"/>
      <c r="H9" s="246"/>
      <c r="I9" s="198"/>
      <c r="J9" s="198"/>
      <c r="K9" s="198"/>
      <c r="L9" s="198"/>
      <c r="M9" s="198"/>
      <c r="N9" s="198"/>
      <c r="O9" s="192" t="s">
        <v>195</v>
      </c>
      <c r="P9" s="1003">
        <v>97519000</v>
      </c>
      <c r="Q9" s="1004"/>
    </row>
    <row r="10" spans="1:17" ht="15" customHeight="1" x14ac:dyDescent="0.25">
      <c r="A10" s="202" t="s">
        <v>196</v>
      </c>
      <c r="B10" s="202"/>
      <c r="C10" s="187"/>
      <c r="D10" s="187"/>
      <c r="E10" s="187"/>
      <c r="F10" s="187"/>
      <c r="G10" s="187"/>
      <c r="H10" s="188"/>
      <c r="I10" s="188"/>
      <c r="J10" s="188"/>
      <c r="K10" s="188"/>
      <c r="L10" s="188"/>
      <c r="M10" s="188"/>
      <c r="N10" s="188"/>
      <c r="O10" s="197"/>
      <c r="P10" s="1003"/>
      <c r="Q10" s="1004"/>
    </row>
    <row r="11" spans="1:17" ht="15" customHeight="1" x14ac:dyDescent="0.25">
      <c r="A11" s="3" t="s">
        <v>17</v>
      </c>
      <c r="B11" s="202"/>
      <c r="C11" s="187"/>
      <c r="D11" s="187"/>
      <c r="E11" s="187"/>
      <c r="F11" s="187"/>
      <c r="G11" s="187"/>
      <c r="H11" s="188"/>
      <c r="I11" s="188"/>
      <c r="J11" s="188"/>
      <c r="K11" s="188"/>
      <c r="L11" s="188"/>
      <c r="M11" s="188"/>
      <c r="N11" s="188"/>
      <c r="O11" s="192" t="s">
        <v>254</v>
      </c>
      <c r="P11" s="1005">
        <v>383</v>
      </c>
      <c r="Q11" s="1006"/>
    </row>
    <row r="12" spans="1:17" x14ac:dyDescent="0.25">
      <c r="A12" s="202"/>
      <c r="B12" s="202"/>
      <c r="C12" s="187"/>
      <c r="D12" s="187"/>
      <c r="E12" s="187"/>
      <c r="F12" s="187"/>
      <c r="G12" s="187"/>
      <c r="H12" s="188"/>
      <c r="I12" s="188"/>
      <c r="J12" s="188"/>
      <c r="K12" s="188"/>
      <c r="L12" s="188"/>
      <c r="M12" s="188"/>
      <c r="N12" s="188"/>
      <c r="O12" s="188"/>
      <c r="P12" s="185"/>
      <c r="Q12" s="191"/>
    </row>
    <row r="13" spans="1:17" ht="39" customHeight="1" x14ac:dyDescent="0.25">
      <c r="A13" s="1007" t="s">
        <v>20</v>
      </c>
      <c r="B13" s="1008"/>
      <c r="C13" s="970" t="s">
        <v>200</v>
      </c>
      <c r="D13" s="974" t="s">
        <v>255</v>
      </c>
      <c r="E13" s="980"/>
      <c r="F13" s="974" t="s">
        <v>256</v>
      </c>
      <c r="G13" s="979"/>
      <c r="H13" s="979"/>
      <c r="I13" s="979"/>
      <c r="J13" s="979"/>
      <c r="K13" s="979"/>
      <c r="L13" s="979"/>
      <c r="M13" s="1014" t="s">
        <v>257</v>
      </c>
      <c r="N13" s="1015"/>
      <c r="O13" s="1015"/>
      <c r="P13" s="1015"/>
      <c r="Q13" s="1016"/>
    </row>
    <row r="14" spans="1:17" ht="15.75" customHeight="1" x14ac:dyDescent="0.25">
      <c r="A14" s="1009"/>
      <c r="B14" s="1010"/>
      <c r="C14" s="1013"/>
      <c r="D14" s="1017" t="s">
        <v>206</v>
      </c>
      <c r="E14" s="1017" t="s">
        <v>258</v>
      </c>
      <c r="F14" s="1017" t="s">
        <v>206</v>
      </c>
      <c r="G14" s="974" t="s">
        <v>259</v>
      </c>
      <c r="H14" s="979"/>
      <c r="I14" s="979"/>
      <c r="J14" s="979"/>
      <c r="K14" s="979"/>
      <c r="L14" s="979"/>
      <c r="M14" s="1018" t="s">
        <v>206</v>
      </c>
      <c r="N14" s="974" t="s">
        <v>108</v>
      </c>
      <c r="O14" s="979"/>
      <c r="P14" s="979"/>
      <c r="Q14" s="1020"/>
    </row>
    <row r="15" spans="1:17" ht="67.5" customHeight="1" x14ac:dyDescent="0.25">
      <c r="A15" s="1011"/>
      <c r="B15" s="1012"/>
      <c r="C15" s="971"/>
      <c r="D15" s="1017"/>
      <c r="E15" s="1017"/>
      <c r="F15" s="1017"/>
      <c r="G15" s="203" t="s">
        <v>260</v>
      </c>
      <c r="H15" s="203" t="s">
        <v>261</v>
      </c>
      <c r="I15" s="203" t="s">
        <v>262</v>
      </c>
      <c r="J15" s="203" t="s">
        <v>263</v>
      </c>
      <c r="K15" s="203" t="s">
        <v>264</v>
      </c>
      <c r="L15" s="203" t="s">
        <v>265</v>
      </c>
      <c r="M15" s="1019"/>
      <c r="N15" s="248" t="s">
        <v>266</v>
      </c>
      <c r="O15" s="248" t="s">
        <v>267</v>
      </c>
      <c r="P15" s="249" t="s">
        <v>268</v>
      </c>
      <c r="Q15" s="250" t="s">
        <v>269</v>
      </c>
    </row>
    <row r="16" spans="1:17" s="244" customFormat="1" ht="12.75" x14ac:dyDescent="0.2">
      <c r="A16" s="999">
        <v>1</v>
      </c>
      <c r="B16" s="1000"/>
      <c r="C16" s="251">
        <v>2</v>
      </c>
      <c r="D16" s="226">
        <v>3</v>
      </c>
      <c r="E16" s="252">
        <v>4</v>
      </c>
      <c r="F16" s="251">
        <v>5</v>
      </c>
      <c r="G16" s="251">
        <v>6</v>
      </c>
      <c r="H16" s="251">
        <v>7</v>
      </c>
      <c r="I16" s="226">
        <v>8</v>
      </c>
      <c r="J16" s="251">
        <v>9</v>
      </c>
      <c r="K16" s="226">
        <v>10</v>
      </c>
      <c r="L16" s="226">
        <v>11</v>
      </c>
      <c r="M16" s="226">
        <v>12</v>
      </c>
      <c r="N16" s="251">
        <v>13</v>
      </c>
      <c r="O16" s="251">
        <v>14</v>
      </c>
      <c r="P16" s="253">
        <v>15</v>
      </c>
      <c r="Q16" s="254">
        <v>16</v>
      </c>
    </row>
    <row r="17" spans="1:17" x14ac:dyDescent="0.25">
      <c r="A17" s="1001" t="s">
        <v>270</v>
      </c>
      <c r="B17" s="1002"/>
      <c r="C17" s="255">
        <v>1000</v>
      </c>
      <c r="D17" s="256"/>
      <c r="E17" s="256"/>
      <c r="F17" s="256"/>
      <c r="G17" s="256"/>
      <c r="H17" s="256"/>
      <c r="I17" s="256"/>
      <c r="J17" s="256"/>
      <c r="K17" s="256"/>
      <c r="L17" s="256"/>
      <c r="M17" s="257"/>
      <c r="N17" s="256"/>
      <c r="O17" s="256"/>
      <c r="P17" s="256"/>
      <c r="Q17" s="258"/>
    </row>
    <row r="18" spans="1:17" x14ac:dyDescent="0.25">
      <c r="A18" s="995" t="s">
        <v>271</v>
      </c>
      <c r="B18" s="996"/>
      <c r="C18" s="260">
        <v>2000</v>
      </c>
      <c r="D18" s="261"/>
      <c r="E18" s="261"/>
      <c r="F18" s="261"/>
      <c r="G18" s="261"/>
      <c r="H18" s="262"/>
      <c r="I18" s="262"/>
      <c r="J18" s="262"/>
      <c r="K18" s="262"/>
      <c r="L18" s="262"/>
      <c r="M18" s="262"/>
      <c r="N18" s="262"/>
      <c r="O18" s="262"/>
      <c r="P18" s="261"/>
      <c r="Q18" s="263"/>
    </row>
    <row r="19" spans="1:17" ht="63" customHeight="1" x14ac:dyDescent="0.25">
      <c r="A19" s="995" t="s">
        <v>272</v>
      </c>
      <c r="B19" s="996"/>
      <c r="C19" s="260">
        <v>3000</v>
      </c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4"/>
    </row>
    <row r="20" spans="1:17" ht="25.5" customHeight="1" x14ac:dyDescent="0.25">
      <c r="A20" s="997" t="s">
        <v>273</v>
      </c>
      <c r="B20" s="998"/>
      <c r="C20" s="260">
        <v>3100</v>
      </c>
      <c r="D20" s="261"/>
      <c r="E20" s="261"/>
      <c r="F20" s="261"/>
      <c r="G20" s="261"/>
      <c r="H20" s="262"/>
      <c r="I20" s="262"/>
      <c r="J20" s="262"/>
      <c r="K20" s="262"/>
      <c r="L20" s="262"/>
      <c r="M20" s="262"/>
      <c r="N20" s="262"/>
      <c r="O20" s="262"/>
      <c r="P20" s="261"/>
      <c r="Q20" s="263"/>
    </row>
    <row r="21" spans="1:17" x14ac:dyDescent="0.25">
      <c r="A21" s="997" t="s">
        <v>274</v>
      </c>
      <c r="B21" s="998"/>
      <c r="C21" s="260">
        <v>3200</v>
      </c>
      <c r="D21" s="261"/>
      <c r="E21" s="261"/>
      <c r="F21" s="261"/>
      <c r="G21" s="261"/>
      <c r="H21" s="262"/>
      <c r="I21" s="262"/>
      <c r="J21" s="262"/>
      <c r="K21" s="262"/>
      <c r="L21" s="262"/>
      <c r="M21" s="262"/>
      <c r="N21" s="262"/>
      <c r="O21" s="262"/>
      <c r="P21" s="261"/>
      <c r="Q21" s="263"/>
    </row>
    <row r="22" spans="1:17" ht="26.25" customHeight="1" x14ac:dyDescent="0.25">
      <c r="A22" s="997" t="s">
        <v>275</v>
      </c>
      <c r="B22" s="998"/>
      <c r="C22" s="260">
        <v>3300</v>
      </c>
      <c r="D22" s="261"/>
      <c r="E22" s="261"/>
      <c r="F22" s="261"/>
      <c r="G22" s="261"/>
      <c r="H22" s="262"/>
      <c r="I22" s="262"/>
      <c r="J22" s="262"/>
      <c r="K22" s="262"/>
      <c r="L22" s="262"/>
      <c r="M22" s="262"/>
      <c r="N22" s="262"/>
      <c r="O22" s="262"/>
      <c r="P22" s="261"/>
      <c r="Q22" s="263"/>
    </row>
    <row r="23" spans="1:17" x14ac:dyDescent="0.25">
      <c r="A23" s="997" t="s">
        <v>276</v>
      </c>
      <c r="B23" s="998"/>
      <c r="C23" s="260">
        <v>3400</v>
      </c>
      <c r="D23" s="261"/>
      <c r="E23" s="261"/>
      <c r="F23" s="261"/>
      <c r="G23" s="261"/>
      <c r="H23" s="262"/>
      <c r="I23" s="262"/>
      <c r="J23" s="262"/>
      <c r="K23" s="262"/>
      <c r="L23" s="262"/>
      <c r="M23" s="262"/>
      <c r="N23" s="262"/>
      <c r="O23" s="262"/>
      <c r="P23" s="261"/>
      <c r="Q23" s="263"/>
    </row>
    <row r="24" spans="1:17" ht="26.25" customHeight="1" x14ac:dyDescent="0.25">
      <c r="A24" s="993" t="s">
        <v>277</v>
      </c>
      <c r="B24" s="994"/>
      <c r="C24" s="260">
        <v>3410</v>
      </c>
      <c r="D24" s="261"/>
      <c r="E24" s="261"/>
      <c r="F24" s="261"/>
      <c r="G24" s="261"/>
      <c r="H24" s="262"/>
      <c r="I24" s="262"/>
      <c r="J24" s="262"/>
      <c r="K24" s="262"/>
      <c r="L24" s="262"/>
      <c r="M24" s="262"/>
      <c r="N24" s="262"/>
      <c r="O24" s="262"/>
      <c r="P24" s="261"/>
      <c r="Q24" s="263"/>
    </row>
    <row r="25" spans="1:17" ht="25.5" customHeight="1" x14ac:dyDescent="0.25">
      <c r="A25" s="993" t="s">
        <v>278</v>
      </c>
      <c r="B25" s="994"/>
      <c r="C25" s="266">
        <v>3420</v>
      </c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4"/>
    </row>
    <row r="26" spans="1:17" ht="25.5" customHeight="1" x14ac:dyDescent="0.25">
      <c r="A26" s="993" t="s">
        <v>279</v>
      </c>
      <c r="B26" s="994"/>
      <c r="C26" s="266">
        <v>3430</v>
      </c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4"/>
    </row>
    <row r="27" spans="1:17" x14ac:dyDescent="0.25">
      <c r="A27" s="995" t="s">
        <v>280</v>
      </c>
      <c r="B27" s="996"/>
      <c r="C27" s="266">
        <v>4000</v>
      </c>
      <c r="D27" s="262">
        <f>D28</f>
        <v>74521.36</v>
      </c>
      <c r="E27" s="262">
        <f>E28</f>
        <v>74521.36</v>
      </c>
      <c r="F27" s="262">
        <f>F28</f>
        <v>76363.399999999994</v>
      </c>
      <c r="G27" s="262">
        <f>G28</f>
        <v>76363.399999999994</v>
      </c>
      <c r="H27" s="262"/>
      <c r="I27" s="262"/>
      <c r="J27" s="262"/>
      <c r="K27" s="262"/>
      <c r="L27" s="262"/>
      <c r="M27" s="262"/>
      <c r="N27" s="262"/>
      <c r="O27" s="262"/>
      <c r="P27" s="262"/>
      <c r="Q27" s="264"/>
    </row>
    <row r="28" spans="1:17" ht="25.5" customHeight="1" x14ac:dyDescent="0.25">
      <c r="A28" s="997" t="s">
        <v>281</v>
      </c>
      <c r="B28" s="998"/>
      <c r="C28" s="266">
        <v>4100</v>
      </c>
      <c r="D28" s="262">
        <v>74521.36</v>
      </c>
      <c r="E28" s="262">
        <v>74521.36</v>
      </c>
      <c r="F28" s="262">
        <v>76363.399999999994</v>
      </c>
      <c r="G28" s="262">
        <v>76363.399999999994</v>
      </c>
      <c r="H28" s="262"/>
      <c r="I28" s="262"/>
      <c r="J28" s="262"/>
      <c r="K28" s="262"/>
      <c r="L28" s="262"/>
      <c r="M28" s="262"/>
      <c r="N28" s="262"/>
      <c r="O28" s="262"/>
      <c r="P28" s="262"/>
      <c r="Q28" s="264"/>
    </row>
    <row r="29" spans="1:17" x14ac:dyDescent="0.25">
      <c r="A29" s="995" t="s">
        <v>282</v>
      </c>
      <c r="B29" s="996"/>
      <c r="C29" s="266">
        <v>5000</v>
      </c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4"/>
    </row>
    <row r="30" spans="1:17" ht="25.5" customHeight="1" x14ac:dyDescent="0.25">
      <c r="A30" s="997" t="s">
        <v>283</v>
      </c>
      <c r="B30" s="998"/>
      <c r="C30" s="266">
        <v>5100</v>
      </c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4"/>
    </row>
    <row r="31" spans="1:17" x14ac:dyDescent="0.25">
      <c r="A31" s="991" t="s">
        <v>171</v>
      </c>
      <c r="B31" s="992"/>
      <c r="C31" s="268">
        <v>9000</v>
      </c>
      <c r="D31" s="269">
        <f>D17+D18+D27+D29</f>
        <v>74521.36</v>
      </c>
      <c r="E31" s="269">
        <f>E17+E18+E27+E29</f>
        <v>74521.36</v>
      </c>
      <c r="F31" s="269">
        <f>F17+F18+F27+F29</f>
        <v>76363.399999999994</v>
      </c>
      <c r="G31" s="269">
        <f>G17+G18+G27+G29</f>
        <v>76363.399999999994</v>
      </c>
      <c r="H31" s="269"/>
      <c r="I31" s="269"/>
      <c r="J31" s="269"/>
      <c r="K31" s="269"/>
      <c r="L31" s="269"/>
      <c r="M31" s="269"/>
      <c r="N31" s="269"/>
      <c r="O31" s="269"/>
      <c r="P31" s="269"/>
      <c r="Q31" s="269"/>
    </row>
    <row r="32" spans="1:17" s="270" customFormat="1" ht="36.75" customHeight="1" x14ac:dyDescent="0.25">
      <c r="A32" s="78" t="s">
        <v>173</v>
      </c>
      <c r="B32" s="916" t="s">
        <v>174</v>
      </c>
      <c r="C32" s="916"/>
      <c r="D32" s="916"/>
      <c r="E32" s="101"/>
      <c r="F32" s="271"/>
      <c r="G32" s="82"/>
      <c r="H32" s="83"/>
      <c r="I32" s="1"/>
      <c r="J32" s="988" t="s">
        <v>175</v>
      </c>
      <c r="K32" s="988"/>
      <c r="L32" s="988"/>
      <c r="M32" s="47"/>
      <c r="N32" s="47"/>
      <c r="O32" s="47"/>
      <c r="P32" s="47"/>
      <c r="Q32" s="47"/>
    </row>
    <row r="33" spans="1:17" s="270" customFormat="1" ht="12" customHeight="1" x14ac:dyDescent="0.25">
      <c r="A33" s="86"/>
      <c r="B33" s="918" t="s">
        <v>176</v>
      </c>
      <c r="C33" s="918"/>
      <c r="D33" s="918"/>
      <c r="E33" s="101"/>
      <c r="F33" s="919" t="s">
        <v>177</v>
      </c>
      <c r="G33" s="919"/>
      <c r="H33" s="919"/>
      <c r="I33" s="101"/>
      <c r="J33" s="918" t="s">
        <v>178</v>
      </c>
      <c r="K33" s="918"/>
      <c r="L33" s="918"/>
      <c r="M33" s="47"/>
      <c r="N33" s="47"/>
      <c r="O33" s="47"/>
      <c r="P33" s="47"/>
      <c r="Q33" s="47"/>
    </row>
    <row r="34" spans="1:17" s="270" customFormat="1" x14ac:dyDescent="0.25">
      <c r="A34" s="86" t="s">
        <v>179</v>
      </c>
      <c r="B34" s="915" t="s">
        <v>180</v>
      </c>
      <c r="C34" s="915"/>
      <c r="D34" s="915"/>
      <c r="E34" s="101"/>
      <c r="F34" s="931" t="s">
        <v>181</v>
      </c>
      <c r="G34" s="931"/>
      <c r="H34" s="931"/>
      <c r="I34" s="1"/>
      <c r="J34" s="988" t="s">
        <v>182</v>
      </c>
      <c r="K34" s="988"/>
      <c r="L34" s="988"/>
      <c r="M34" s="47"/>
      <c r="N34" s="47"/>
      <c r="O34" s="47"/>
      <c r="P34" s="47"/>
      <c r="Q34" s="47"/>
    </row>
    <row r="35" spans="1:17" s="270" customFormat="1" ht="12" customHeight="1" x14ac:dyDescent="0.25">
      <c r="A35" s="90"/>
      <c r="B35" s="989" t="s">
        <v>176</v>
      </c>
      <c r="C35" s="989"/>
      <c r="D35" s="989"/>
      <c r="E35" s="272"/>
      <c r="F35" s="990" t="s">
        <v>183</v>
      </c>
      <c r="G35" s="990"/>
      <c r="H35" s="990"/>
      <c r="I35" s="272"/>
      <c r="J35" s="989" t="s">
        <v>184</v>
      </c>
      <c r="K35" s="989"/>
      <c r="L35" s="47"/>
      <c r="M35" s="47"/>
      <c r="N35" s="47"/>
      <c r="O35" s="47"/>
      <c r="P35" s="47"/>
      <c r="Q35" s="47"/>
    </row>
    <row r="38" spans="1:17" ht="12.75" customHeight="1" x14ac:dyDescent="0.25"/>
  </sheetData>
  <mergeCells count="52">
    <mergeCell ref="I1:Q1"/>
    <mergeCell ref="A2:Q2"/>
    <mergeCell ref="P3:Q3"/>
    <mergeCell ref="A4:N4"/>
    <mergeCell ref="P4:Q4"/>
    <mergeCell ref="P5:Q5"/>
    <mergeCell ref="B6:N7"/>
    <mergeCell ref="P6:Q6"/>
    <mergeCell ref="P7:Q7"/>
    <mergeCell ref="B8:N8"/>
    <mergeCell ref="P8:Q8"/>
    <mergeCell ref="P9:Q9"/>
    <mergeCell ref="P10:Q10"/>
    <mergeCell ref="P11:Q11"/>
    <mergeCell ref="A13:B15"/>
    <mergeCell ref="C13:C15"/>
    <mergeCell ref="D13:E13"/>
    <mergeCell ref="F13:L13"/>
    <mergeCell ref="M13:Q13"/>
    <mergeCell ref="D14:D15"/>
    <mergeCell ref="E14:E15"/>
    <mergeCell ref="F14:F15"/>
    <mergeCell ref="G14:L14"/>
    <mergeCell ref="M14:M15"/>
    <mergeCell ref="N14:Q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B32:D32"/>
    <mergeCell ref="J32:L32"/>
    <mergeCell ref="B33:D33"/>
    <mergeCell ref="F33:H33"/>
    <mergeCell ref="J33:L33"/>
    <mergeCell ref="B34:D34"/>
    <mergeCell ref="F34:H34"/>
    <mergeCell ref="J34:L34"/>
    <mergeCell ref="B35:D35"/>
    <mergeCell ref="F35:H35"/>
    <mergeCell ref="J35:K35"/>
  </mergeCells>
  <pageMargins left="0.70078740157480324" right="0.70078740157480324" top="0.75196850393700776" bottom="0.75196850393700776" header="0.3" footer="0.3"/>
  <pageSetup paperSize="9" scale="63" fitToHeight="0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C43"/>
  <sheetViews>
    <sheetView showGridLines="0" view="pageBreakPreview" workbookViewId="0">
      <selection activeCell="O30" sqref="O30"/>
    </sheetView>
  </sheetViews>
  <sheetFormatPr defaultColWidth="9.140625" defaultRowHeight="12.75" x14ac:dyDescent="0.2"/>
  <cols>
    <col min="1" max="1" width="49.5703125" style="184" customWidth="1"/>
    <col min="2" max="2" width="6.42578125" style="184" customWidth="1"/>
    <col min="3" max="3" width="13.42578125" style="184" customWidth="1"/>
    <col min="4" max="4" width="14.42578125" style="184" customWidth="1"/>
    <col min="5" max="5" width="13.28515625" style="184" customWidth="1"/>
    <col min="6" max="6" width="9.5703125" style="184" customWidth="1"/>
    <col min="7" max="7" width="4.85546875" style="184" customWidth="1"/>
    <col min="8" max="9" width="13.7109375" style="184" customWidth="1"/>
    <col min="10" max="10" width="13.28515625" style="184" customWidth="1"/>
    <col min="11" max="11" width="13.7109375" style="184" customWidth="1"/>
    <col min="12" max="12" width="14" style="184" customWidth="1"/>
    <col min="13" max="13" width="13.28515625" style="184" customWidth="1"/>
    <col min="14" max="14" width="13.140625" style="184" customWidth="1"/>
    <col min="15" max="15" width="13.7109375" style="184" customWidth="1"/>
    <col min="16" max="16" width="10.85546875" style="184" customWidth="1"/>
    <col min="17" max="17" width="12.85546875" style="184" customWidth="1"/>
    <col min="18" max="18" width="2.85546875" style="184" customWidth="1"/>
    <col min="19" max="22" width="8.85546875" style="47"/>
    <col min="23" max="23" width="9.7109375" style="47" bestFit="1" customWidth="1"/>
    <col min="24" max="24" width="10.5703125" style="47" bestFit="1" customWidth="1"/>
    <col min="25" max="29" width="9.140625" style="47"/>
    <col min="30" max="16384" width="9.140625" style="184"/>
  </cols>
  <sheetData>
    <row r="1" spans="1:29" x14ac:dyDescent="0.2">
      <c r="P1" s="1036" t="s">
        <v>284</v>
      </c>
      <c r="Q1" s="1036"/>
    </row>
    <row r="2" spans="1:29" ht="32.25" customHeight="1" x14ac:dyDescent="0.2">
      <c r="A2" s="985" t="s">
        <v>285</v>
      </c>
      <c r="B2" s="985"/>
      <c r="C2" s="985"/>
      <c r="D2" s="985"/>
      <c r="E2" s="985"/>
      <c r="F2" s="985"/>
      <c r="G2" s="985"/>
      <c r="H2" s="985"/>
      <c r="I2" s="985"/>
      <c r="J2" s="985"/>
      <c r="K2" s="985"/>
      <c r="L2" s="985"/>
      <c r="M2" s="985"/>
      <c r="N2" s="985"/>
      <c r="O2" s="985"/>
      <c r="P2" s="985"/>
      <c r="Q2" s="985"/>
      <c r="R2" s="274"/>
    </row>
    <row r="3" spans="1:29" x14ac:dyDescent="0.2">
      <c r="A3" s="187"/>
      <c r="B3" s="187"/>
      <c r="C3" s="187"/>
      <c r="D3" s="187"/>
      <c r="E3" s="187"/>
      <c r="F3" s="187"/>
      <c r="G3" s="187"/>
      <c r="H3" s="187"/>
      <c r="I3" s="188"/>
      <c r="J3" s="188"/>
      <c r="K3" s="188"/>
      <c r="L3" s="188"/>
      <c r="M3" s="188"/>
      <c r="N3" s="188"/>
      <c r="O3" s="188"/>
      <c r="P3" s="189"/>
      <c r="Q3" s="190" t="s">
        <v>2</v>
      </c>
      <c r="R3" s="274"/>
    </row>
    <row r="4" spans="1:29" ht="12.75" customHeight="1" x14ac:dyDescent="0.2">
      <c r="A4" s="986" t="s">
        <v>286</v>
      </c>
      <c r="B4" s="986"/>
      <c r="C4" s="986"/>
      <c r="D4" s="986"/>
      <c r="E4" s="986"/>
      <c r="F4" s="986"/>
      <c r="G4" s="986"/>
      <c r="H4" s="986"/>
      <c r="I4" s="986"/>
      <c r="J4" s="986"/>
      <c r="K4" s="986"/>
      <c r="L4" s="986"/>
      <c r="M4" s="986"/>
      <c r="N4" s="986"/>
      <c r="O4" s="191"/>
      <c r="P4" s="193" t="s">
        <v>4</v>
      </c>
      <c r="Q4" s="194" t="s">
        <v>189</v>
      </c>
      <c r="R4" s="274"/>
    </row>
    <row r="5" spans="1:29" ht="12.75" customHeight="1" x14ac:dyDescent="0.2">
      <c r="A5" s="191"/>
      <c r="B5" s="191"/>
      <c r="C5" s="191"/>
      <c r="D5" s="191"/>
      <c r="E5" s="191"/>
      <c r="F5" s="191"/>
      <c r="G5" s="191"/>
      <c r="H5" s="191"/>
      <c r="I5" s="188"/>
      <c r="J5" s="188"/>
      <c r="K5" s="188"/>
      <c r="L5" s="188"/>
      <c r="O5" s="982" t="s">
        <v>190</v>
      </c>
      <c r="P5" s="983"/>
      <c r="Q5" s="275" t="s">
        <v>191</v>
      </c>
      <c r="R5" s="274"/>
    </row>
    <row r="6" spans="1:29" ht="12.75" customHeight="1" x14ac:dyDescent="0.2">
      <c r="A6" s="191"/>
      <c r="B6" s="966" t="s">
        <v>8</v>
      </c>
      <c r="C6" s="966"/>
      <c r="D6" s="966"/>
      <c r="E6" s="966"/>
      <c r="F6" s="966"/>
      <c r="G6" s="966"/>
      <c r="H6" s="966"/>
      <c r="I6" s="966"/>
      <c r="J6" s="966"/>
      <c r="K6" s="966"/>
      <c r="L6" s="966"/>
      <c r="M6" s="966"/>
      <c r="N6" s="966"/>
      <c r="O6" s="276"/>
      <c r="P6" s="192" t="s">
        <v>5</v>
      </c>
      <c r="Q6" s="275">
        <v>2107004210</v>
      </c>
      <c r="R6" s="274"/>
    </row>
    <row r="7" spans="1:29" ht="15" customHeight="1" x14ac:dyDescent="0.2">
      <c r="A7" s="245" t="s">
        <v>192</v>
      </c>
      <c r="B7" s="987"/>
      <c r="C7" s="987"/>
      <c r="D7" s="987"/>
      <c r="E7" s="987"/>
      <c r="F7" s="987"/>
      <c r="G7" s="987"/>
      <c r="H7" s="987"/>
      <c r="I7" s="987"/>
      <c r="J7" s="987"/>
      <c r="K7" s="987"/>
      <c r="L7" s="987"/>
      <c r="M7" s="987"/>
      <c r="N7" s="987"/>
      <c r="O7" s="196"/>
      <c r="P7" s="192" t="s">
        <v>9</v>
      </c>
      <c r="Q7" s="195">
        <v>210701001</v>
      </c>
      <c r="R7" s="274"/>
    </row>
    <row r="8" spans="1:29" ht="28.5" customHeight="1" x14ac:dyDescent="0.2">
      <c r="A8" s="245" t="s">
        <v>287</v>
      </c>
      <c r="B8" s="981" t="s">
        <v>11</v>
      </c>
      <c r="C8" s="981"/>
      <c r="D8" s="981"/>
      <c r="E8" s="981"/>
      <c r="F8" s="981"/>
      <c r="G8" s="981"/>
      <c r="H8" s="981"/>
      <c r="I8" s="981"/>
      <c r="J8" s="981"/>
      <c r="K8" s="981"/>
      <c r="L8" s="981"/>
      <c r="M8" s="981"/>
      <c r="N8" s="981"/>
      <c r="O8" s="982" t="s">
        <v>252</v>
      </c>
      <c r="P8" s="983"/>
      <c r="Q8" s="195">
        <v>870</v>
      </c>
      <c r="R8" s="274"/>
    </row>
    <row r="9" spans="1:29" ht="15" customHeight="1" x14ac:dyDescent="0.2">
      <c r="A9" s="245" t="s">
        <v>13</v>
      </c>
      <c r="B9" s="981" t="s">
        <v>288</v>
      </c>
      <c r="C9" s="981"/>
      <c r="D9" s="981"/>
      <c r="E9" s="981"/>
      <c r="F9" s="981"/>
      <c r="G9" s="981"/>
      <c r="H9" s="981"/>
      <c r="I9" s="246"/>
      <c r="J9" s="246"/>
      <c r="K9" s="198"/>
      <c r="L9" s="198"/>
      <c r="M9" s="198"/>
      <c r="N9" s="198"/>
      <c r="O9" s="196"/>
      <c r="P9" s="192" t="s">
        <v>195</v>
      </c>
      <c r="Q9" s="195">
        <v>97519000</v>
      </c>
      <c r="R9" s="274"/>
    </row>
    <row r="10" spans="1:29" x14ac:dyDescent="0.2">
      <c r="A10" s="202" t="s">
        <v>196</v>
      </c>
      <c r="B10" s="187"/>
      <c r="C10" s="187"/>
      <c r="D10" s="187"/>
      <c r="E10" s="187"/>
      <c r="F10" s="187"/>
      <c r="G10" s="187"/>
      <c r="H10" s="187"/>
      <c r="I10" s="188"/>
      <c r="J10" s="188"/>
      <c r="K10" s="188"/>
      <c r="L10" s="188"/>
      <c r="M10" s="188"/>
      <c r="N10" s="188"/>
      <c r="O10" s="188"/>
      <c r="P10" s="185"/>
      <c r="Q10" s="201"/>
      <c r="R10" s="274"/>
    </row>
    <row r="11" spans="1:29" ht="12.75" customHeight="1" x14ac:dyDescent="0.2">
      <c r="A11" s="202"/>
      <c r="B11" s="187"/>
      <c r="C11" s="187"/>
      <c r="D11" s="187"/>
      <c r="E11" s="187"/>
      <c r="F11" s="187"/>
      <c r="G11" s="187"/>
      <c r="H11" s="187"/>
      <c r="I11" s="188"/>
      <c r="J11" s="188"/>
      <c r="K11" s="188"/>
      <c r="L11" s="188"/>
      <c r="M11" s="188"/>
      <c r="N11" s="188"/>
      <c r="O11" s="188"/>
      <c r="P11" s="185"/>
      <c r="Q11" s="191"/>
      <c r="R11" s="274"/>
    </row>
    <row r="12" spans="1:29" ht="8.25" customHeight="1" x14ac:dyDescent="0.2">
      <c r="A12" s="202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277"/>
    </row>
    <row r="13" spans="1:29" ht="51.75" customHeight="1" x14ac:dyDescent="0.2">
      <c r="A13" s="1018" t="s">
        <v>20</v>
      </c>
      <c r="B13" s="970" t="s">
        <v>200</v>
      </c>
      <c r="C13" s="974" t="s">
        <v>289</v>
      </c>
      <c r="D13" s="980"/>
      <c r="E13" s="1017" t="s">
        <v>290</v>
      </c>
      <c r="F13" s="1017"/>
      <c r="G13" s="1017"/>
      <c r="H13" s="974" t="s">
        <v>291</v>
      </c>
      <c r="I13" s="979"/>
      <c r="J13" s="979"/>
      <c r="K13" s="979"/>
      <c r="L13" s="979"/>
      <c r="M13" s="979"/>
      <c r="N13" s="1017" t="s">
        <v>292</v>
      </c>
      <c r="O13" s="1017"/>
      <c r="P13" s="1033" t="s">
        <v>293</v>
      </c>
      <c r="Q13" s="1028" t="s">
        <v>294</v>
      </c>
    </row>
    <row r="14" spans="1:29" ht="15.75" customHeight="1" x14ac:dyDescent="0.2">
      <c r="A14" s="1031"/>
      <c r="B14" s="1013"/>
      <c r="C14" s="1017" t="s">
        <v>206</v>
      </c>
      <c r="D14" s="1017" t="s">
        <v>295</v>
      </c>
      <c r="E14" s="972" t="s">
        <v>296</v>
      </c>
      <c r="F14" s="1008"/>
      <c r="G14" s="1030" t="s">
        <v>297</v>
      </c>
      <c r="H14" s="1017" t="s">
        <v>206</v>
      </c>
      <c r="I14" s="1017" t="s">
        <v>295</v>
      </c>
      <c r="J14" s="974" t="s">
        <v>298</v>
      </c>
      <c r="K14" s="979"/>
      <c r="L14" s="979"/>
      <c r="M14" s="979"/>
      <c r="N14" s="1017" t="s">
        <v>299</v>
      </c>
      <c r="O14" s="1017" t="s">
        <v>300</v>
      </c>
      <c r="P14" s="1034"/>
      <c r="Q14" s="1028"/>
    </row>
    <row r="15" spans="1:29" ht="41.25" customHeight="1" x14ac:dyDescent="0.2">
      <c r="A15" s="1032"/>
      <c r="B15" s="971"/>
      <c r="C15" s="1017"/>
      <c r="D15" s="1017"/>
      <c r="E15" s="247" t="s">
        <v>301</v>
      </c>
      <c r="F15" s="247" t="s">
        <v>302</v>
      </c>
      <c r="G15" s="973"/>
      <c r="H15" s="1017"/>
      <c r="I15" s="1017"/>
      <c r="J15" s="203" t="s">
        <v>303</v>
      </c>
      <c r="K15" s="203" t="s">
        <v>304</v>
      </c>
      <c r="L15" s="203" t="s">
        <v>305</v>
      </c>
      <c r="M15" s="203" t="s">
        <v>306</v>
      </c>
      <c r="N15" s="1017"/>
      <c r="O15" s="1017"/>
      <c r="P15" s="1035"/>
      <c r="Q15" s="1029"/>
    </row>
    <row r="16" spans="1:29" ht="13.5" customHeight="1" x14ac:dyDescent="0.2">
      <c r="A16" s="278">
        <v>1</v>
      </c>
      <c r="B16" s="251">
        <v>2</v>
      </c>
      <c r="C16" s="226">
        <v>3</v>
      </c>
      <c r="D16" s="252">
        <v>4</v>
      </c>
      <c r="E16" s="251">
        <v>5</v>
      </c>
      <c r="F16" s="251">
        <v>6</v>
      </c>
      <c r="G16" s="251">
        <v>7</v>
      </c>
      <c r="H16" s="251">
        <v>8</v>
      </c>
      <c r="I16" s="251">
        <v>9</v>
      </c>
      <c r="J16" s="251">
        <v>10</v>
      </c>
      <c r="K16" s="251">
        <v>11</v>
      </c>
      <c r="L16" s="226">
        <v>12</v>
      </c>
      <c r="M16" s="251">
        <v>13</v>
      </c>
      <c r="N16" s="226">
        <v>14</v>
      </c>
      <c r="O16" s="252">
        <v>15</v>
      </c>
      <c r="P16" s="251">
        <v>16</v>
      </c>
      <c r="Q16" s="279">
        <v>17</v>
      </c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</row>
    <row r="17" spans="1:17" ht="28.9" customHeight="1" x14ac:dyDescent="0.2">
      <c r="A17" s="232" t="s">
        <v>270</v>
      </c>
      <c r="B17" s="217">
        <v>1000</v>
      </c>
      <c r="C17" s="280"/>
      <c r="D17" s="280"/>
      <c r="E17" s="280"/>
      <c r="F17" s="280"/>
      <c r="G17" s="280"/>
      <c r="H17" s="281"/>
      <c r="I17" s="280"/>
      <c r="J17" s="280"/>
      <c r="K17" s="280"/>
      <c r="L17" s="280"/>
      <c r="M17" s="280"/>
      <c r="N17" s="282"/>
      <c r="O17" s="282"/>
      <c r="P17" s="280"/>
      <c r="Q17" s="283"/>
    </row>
    <row r="18" spans="1:17" ht="28.9" customHeight="1" x14ac:dyDescent="0.2">
      <c r="A18" s="232" t="s">
        <v>271</v>
      </c>
      <c r="B18" s="284">
        <v>2000</v>
      </c>
      <c r="C18" s="261"/>
      <c r="D18" s="261"/>
      <c r="E18" s="261"/>
      <c r="F18" s="261"/>
      <c r="G18" s="261"/>
      <c r="H18" s="285"/>
      <c r="I18" s="261"/>
      <c r="J18" s="262"/>
      <c r="K18" s="262"/>
      <c r="L18" s="262"/>
      <c r="M18" s="286"/>
      <c r="N18" s="287"/>
      <c r="O18" s="262"/>
      <c r="P18" s="288"/>
      <c r="Q18" s="289"/>
    </row>
    <row r="19" spans="1:17" ht="48.75" customHeight="1" x14ac:dyDescent="0.2">
      <c r="A19" s="232" t="s">
        <v>272</v>
      </c>
      <c r="B19" s="284">
        <v>3000</v>
      </c>
      <c r="C19" s="287"/>
      <c r="D19" s="287"/>
      <c r="E19" s="287"/>
      <c r="F19" s="287"/>
      <c r="G19" s="287"/>
      <c r="H19" s="290"/>
      <c r="I19" s="290"/>
      <c r="J19" s="290"/>
      <c r="K19" s="290"/>
      <c r="L19" s="290"/>
      <c r="M19" s="291"/>
      <c r="N19" s="287"/>
      <c r="O19" s="262"/>
      <c r="P19" s="288"/>
      <c r="Q19" s="289"/>
    </row>
    <row r="20" spans="1:17" ht="46.15" customHeight="1" x14ac:dyDescent="0.2">
      <c r="A20" s="265" t="s">
        <v>273</v>
      </c>
      <c r="B20" s="284">
        <v>3100</v>
      </c>
      <c r="C20" s="261"/>
      <c r="D20" s="261"/>
      <c r="E20" s="261"/>
      <c r="F20" s="261"/>
      <c r="G20" s="261"/>
      <c r="H20" s="287"/>
      <c r="I20" s="261"/>
      <c r="J20" s="262"/>
      <c r="K20" s="262"/>
      <c r="L20" s="262"/>
      <c r="M20" s="286"/>
      <c r="N20" s="287"/>
      <c r="O20" s="262"/>
      <c r="P20" s="288"/>
      <c r="Q20" s="289"/>
    </row>
    <row r="21" spans="1:17" ht="28.15" customHeight="1" x14ac:dyDescent="0.2">
      <c r="A21" s="265" t="s">
        <v>274</v>
      </c>
      <c r="B21" s="284">
        <v>3200</v>
      </c>
      <c r="C21" s="261"/>
      <c r="D21" s="261"/>
      <c r="E21" s="261"/>
      <c r="F21" s="261"/>
      <c r="G21" s="261"/>
      <c r="H21" s="287"/>
      <c r="I21" s="261"/>
      <c r="J21" s="262"/>
      <c r="K21" s="262"/>
      <c r="L21" s="262"/>
      <c r="M21" s="286"/>
      <c r="N21" s="287"/>
      <c r="O21" s="262"/>
      <c r="P21" s="288"/>
      <c r="Q21" s="289"/>
    </row>
    <row r="22" spans="1:17" ht="32.450000000000003" customHeight="1" x14ac:dyDescent="0.2">
      <c r="A22" s="265" t="s">
        <v>275</v>
      </c>
      <c r="B22" s="284">
        <v>3300</v>
      </c>
      <c r="C22" s="261"/>
      <c r="D22" s="261"/>
      <c r="E22" s="261"/>
      <c r="F22" s="261"/>
      <c r="G22" s="261"/>
      <c r="H22" s="287"/>
      <c r="I22" s="261"/>
      <c r="J22" s="262"/>
      <c r="K22" s="262"/>
      <c r="L22" s="262"/>
      <c r="M22" s="286"/>
      <c r="N22" s="287"/>
      <c r="O22" s="262"/>
      <c r="P22" s="288"/>
      <c r="Q22" s="289"/>
    </row>
    <row r="23" spans="1:17" ht="33" customHeight="1" x14ac:dyDescent="0.2">
      <c r="A23" s="265" t="s">
        <v>276</v>
      </c>
      <c r="B23" s="284">
        <v>3400</v>
      </c>
      <c r="C23" s="261"/>
      <c r="D23" s="261"/>
      <c r="E23" s="261"/>
      <c r="F23" s="261"/>
      <c r="G23" s="261"/>
      <c r="H23" s="287"/>
      <c r="I23" s="261"/>
      <c r="J23" s="262"/>
      <c r="K23" s="262"/>
      <c r="L23" s="262"/>
      <c r="M23" s="286"/>
      <c r="N23" s="287"/>
      <c r="O23" s="262"/>
      <c r="P23" s="288"/>
      <c r="Q23" s="289"/>
    </row>
    <row r="24" spans="1:17" ht="39.6" customHeight="1" x14ac:dyDescent="0.2">
      <c r="A24" s="292" t="s">
        <v>307</v>
      </c>
      <c r="B24" s="284">
        <v>3410</v>
      </c>
      <c r="C24" s="261"/>
      <c r="D24" s="261"/>
      <c r="E24" s="261"/>
      <c r="F24" s="261"/>
      <c r="G24" s="261"/>
      <c r="H24" s="287"/>
      <c r="I24" s="261"/>
      <c r="J24" s="262"/>
      <c r="K24" s="262"/>
      <c r="L24" s="262"/>
      <c r="M24" s="286"/>
      <c r="N24" s="287"/>
      <c r="O24" s="262"/>
      <c r="P24" s="288"/>
      <c r="Q24" s="289"/>
    </row>
    <row r="25" spans="1:17" ht="25.5" customHeight="1" x14ac:dyDescent="0.2">
      <c r="A25" s="292" t="s">
        <v>278</v>
      </c>
      <c r="B25" s="235">
        <v>3420</v>
      </c>
      <c r="C25" s="262"/>
      <c r="D25" s="262"/>
      <c r="E25" s="262"/>
      <c r="F25" s="262"/>
      <c r="G25" s="262"/>
      <c r="H25" s="287"/>
      <c r="I25" s="262"/>
      <c r="J25" s="262"/>
      <c r="K25" s="262"/>
      <c r="L25" s="262"/>
      <c r="M25" s="286"/>
      <c r="N25" s="287"/>
      <c r="O25" s="262"/>
      <c r="P25" s="293"/>
      <c r="Q25" s="294"/>
    </row>
    <row r="26" spans="1:17" ht="25.5" customHeight="1" x14ac:dyDescent="0.2">
      <c r="A26" s="292" t="s">
        <v>279</v>
      </c>
      <c r="B26" s="235">
        <v>3430</v>
      </c>
      <c r="C26" s="262"/>
      <c r="D26" s="262"/>
      <c r="E26" s="262"/>
      <c r="F26" s="262"/>
      <c r="G26" s="262"/>
      <c r="H26" s="287"/>
      <c r="I26" s="262"/>
      <c r="J26" s="262"/>
      <c r="K26" s="262"/>
      <c r="L26" s="262"/>
      <c r="M26" s="286"/>
      <c r="N26" s="287"/>
      <c r="O26" s="262"/>
      <c r="P26" s="293"/>
      <c r="Q26" s="294"/>
    </row>
    <row r="27" spans="1:17" ht="28.9" customHeight="1" x14ac:dyDescent="0.2">
      <c r="A27" s="232" t="s">
        <v>280</v>
      </c>
      <c r="B27" s="235">
        <v>4000</v>
      </c>
      <c r="C27" s="262"/>
      <c r="D27" s="262"/>
      <c r="E27" s="262"/>
      <c r="F27" s="262"/>
      <c r="G27" s="262"/>
      <c r="H27" s="287"/>
      <c r="I27" s="262"/>
      <c r="J27" s="262"/>
      <c r="K27" s="262"/>
      <c r="L27" s="262"/>
      <c r="M27" s="286"/>
      <c r="N27" s="287"/>
      <c r="O27" s="262"/>
      <c r="P27" s="293"/>
      <c r="Q27" s="294"/>
    </row>
    <row r="28" spans="1:17" ht="31.15" customHeight="1" x14ac:dyDescent="0.2">
      <c r="A28" s="265" t="s">
        <v>281</v>
      </c>
      <c r="B28" s="235">
        <v>4100</v>
      </c>
      <c r="C28" s="262"/>
      <c r="D28" s="262"/>
      <c r="E28" s="262"/>
      <c r="F28" s="262"/>
      <c r="G28" s="262"/>
      <c r="H28" s="287"/>
      <c r="I28" s="262"/>
      <c r="J28" s="262"/>
      <c r="K28" s="262"/>
      <c r="L28" s="262"/>
      <c r="M28" s="286"/>
      <c r="N28" s="287"/>
      <c r="O28" s="262"/>
      <c r="P28" s="293"/>
      <c r="Q28" s="294"/>
    </row>
    <row r="29" spans="1:17" x14ac:dyDescent="0.2">
      <c r="A29" s="232" t="s">
        <v>282</v>
      </c>
      <c r="B29" s="235">
        <v>5000</v>
      </c>
      <c r="C29" s="262"/>
      <c r="D29" s="262"/>
      <c r="E29" s="262"/>
      <c r="F29" s="262"/>
      <c r="G29" s="262"/>
      <c r="H29" s="287"/>
      <c r="I29" s="262"/>
      <c r="J29" s="262"/>
      <c r="K29" s="262"/>
      <c r="L29" s="262"/>
      <c r="M29" s="286"/>
      <c r="N29" s="287"/>
      <c r="O29" s="262"/>
      <c r="P29" s="293"/>
      <c r="Q29" s="294"/>
    </row>
    <row r="30" spans="1:17" ht="25.5" customHeight="1" x14ac:dyDescent="0.2">
      <c r="A30" s="265" t="s">
        <v>308</v>
      </c>
      <c r="B30" s="235">
        <v>5100</v>
      </c>
      <c r="C30" s="262"/>
      <c r="D30" s="262"/>
      <c r="E30" s="262"/>
      <c r="F30" s="262"/>
      <c r="G30" s="262"/>
      <c r="H30" s="287"/>
      <c r="I30" s="262"/>
      <c r="J30" s="262"/>
      <c r="K30" s="262"/>
      <c r="L30" s="262"/>
      <c r="M30" s="286"/>
      <c r="N30" s="287"/>
      <c r="O30" s="262"/>
      <c r="P30" s="293"/>
      <c r="Q30" s="294"/>
    </row>
    <row r="31" spans="1:17" ht="52.15" customHeight="1" x14ac:dyDescent="0.2">
      <c r="A31" s="241" t="s">
        <v>171</v>
      </c>
      <c r="B31" s="295">
        <v>9000</v>
      </c>
      <c r="C31" s="296"/>
      <c r="D31" s="296"/>
      <c r="E31" s="297"/>
      <c r="F31" s="298"/>
      <c r="G31" s="298"/>
      <c r="H31" s="296"/>
      <c r="I31" s="296"/>
      <c r="J31" s="296"/>
      <c r="K31" s="296"/>
      <c r="L31" s="296"/>
      <c r="M31" s="296"/>
      <c r="N31" s="296"/>
      <c r="O31" s="299"/>
      <c r="P31" s="300" t="s">
        <v>95</v>
      </c>
      <c r="Q31" s="301" t="s">
        <v>95</v>
      </c>
    </row>
    <row r="32" spans="1:17" ht="6" customHeight="1" x14ac:dyDescent="0.2">
      <c r="A32" s="241"/>
      <c r="B32" s="242"/>
      <c r="C32" s="191"/>
      <c r="D32" s="191"/>
      <c r="E32" s="191"/>
      <c r="F32" s="191"/>
      <c r="G32" s="191"/>
      <c r="H32" s="191"/>
      <c r="I32" s="202"/>
      <c r="J32" s="202"/>
      <c r="K32" s="202"/>
      <c r="L32" s="202"/>
      <c r="M32" s="202"/>
      <c r="N32" s="202"/>
      <c r="O32" s="202"/>
      <c r="P32" s="191"/>
      <c r="Q32" s="202"/>
    </row>
    <row r="33" spans="1:17" s="47" customFormat="1" ht="25.5" x14ac:dyDescent="0.2">
      <c r="A33" s="78" t="s">
        <v>173</v>
      </c>
      <c r="B33" s="916" t="s">
        <v>174</v>
      </c>
      <c r="C33" s="916"/>
      <c r="D33" s="916"/>
      <c r="F33" s="302"/>
      <c r="G33" s="82"/>
      <c r="H33" s="83"/>
      <c r="J33" s="931" t="s">
        <v>175</v>
      </c>
      <c r="K33" s="931"/>
      <c r="L33" s="931"/>
    </row>
    <row r="34" spans="1:17" s="47" customFormat="1" ht="12.75" customHeight="1" x14ac:dyDescent="0.2">
      <c r="A34" s="86"/>
      <c r="B34" s="920" t="s">
        <v>176</v>
      </c>
      <c r="C34" s="920"/>
      <c r="D34" s="920"/>
      <c r="F34" s="932" t="s">
        <v>177</v>
      </c>
      <c r="G34" s="932"/>
      <c r="H34" s="932"/>
      <c r="J34" s="920" t="s">
        <v>178</v>
      </c>
      <c r="K34" s="920"/>
      <c r="L34" s="920"/>
    </row>
    <row r="35" spans="1:17" s="47" customFormat="1" x14ac:dyDescent="0.2">
      <c r="A35" s="86" t="s">
        <v>179</v>
      </c>
      <c r="B35" s="915" t="s">
        <v>180</v>
      </c>
      <c r="C35" s="915"/>
      <c r="D35" s="915"/>
      <c r="F35" s="931" t="s">
        <v>181</v>
      </c>
      <c r="G35" s="931"/>
      <c r="H35" s="931"/>
      <c r="J35" s="1027" t="s">
        <v>182</v>
      </c>
      <c r="K35" s="1027"/>
      <c r="L35" s="1027"/>
    </row>
    <row r="36" spans="1:17" s="47" customFormat="1" ht="12" customHeight="1" x14ac:dyDescent="0.2">
      <c r="A36" s="90"/>
      <c r="B36" s="920" t="s">
        <v>176</v>
      </c>
      <c r="C36" s="920"/>
      <c r="D36" s="920"/>
      <c r="F36" s="932" t="s">
        <v>183</v>
      </c>
      <c r="G36" s="932"/>
      <c r="H36" s="932"/>
      <c r="J36" s="920" t="s">
        <v>184</v>
      </c>
      <c r="K36" s="920"/>
      <c r="L36" s="920"/>
    </row>
    <row r="37" spans="1:17" s="47" customFormat="1" x14ac:dyDescent="0.2">
      <c r="A37" s="86" t="s">
        <v>185</v>
      </c>
      <c r="B37" s="90"/>
      <c r="C37" s="91"/>
      <c r="D37" s="91"/>
      <c r="E37" s="92"/>
      <c r="F37" s="91"/>
      <c r="G37" s="91"/>
      <c r="H37" s="91"/>
    </row>
    <row r="38" spans="1:17" ht="6" customHeight="1" x14ac:dyDescent="0.2">
      <c r="A38" s="915"/>
      <c r="B38" s="915"/>
      <c r="C38" s="915"/>
      <c r="D38" s="90"/>
      <c r="E38" s="92"/>
      <c r="F38" s="91"/>
      <c r="G38" s="91"/>
      <c r="H38" s="91"/>
      <c r="I38" s="202"/>
      <c r="J38" s="202"/>
      <c r="K38" s="202"/>
      <c r="L38" s="202"/>
      <c r="M38" s="202"/>
      <c r="N38" s="202"/>
      <c r="O38" s="202"/>
      <c r="P38" s="202"/>
      <c r="Q38" s="202"/>
    </row>
    <row r="39" spans="1:17" x14ac:dyDescent="0.2">
      <c r="A39" s="966" t="s">
        <v>309</v>
      </c>
      <c r="B39" s="966"/>
      <c r="C39" s="966"/>
      <c r="D39" s="966"/>
      <c r="E39" s="966"/>
      <c r="F39" s="966"/>
      <c r="G39" s="966"/>
      <c r="H39" s="966"/>
      <c r="I39" s="966"/>
      <c r="J39" s="967"/>
      <c r="K39" s="967"/>
      <c r="L39" s="967"/>
      <c r="M39" s="967"/>
      <c r="N39" s="967"/>
      <c r="O39" s="967"/>
      <c r="P39" s="967"/>
      <c r="Q39" s="967"/>
    </row>
    <row r="40" spans="1:17" x14ac:dyDescent="0.2">
      <c r="A40" s="966" t="s">
        <v>310</v>
      </c>
      <c r="B40" s="966"/>
      <c r="C40" s="966"/>
      <c r="D40" s="966"/>
      <c r="E40" s="966"/>
      <c r="F40" s="966"/>
      <c r="G40" s="966"/>
      <c r="H40" s="966"/>
      <c r="I40" s="966"/>
      <c r="J40" s="967"/>
      <c r="K40" s="967"/>
      <c r="L40" s="967"/>
      <c r="M40" s="967"/>
      <c r="N40" s="967"/>
      <c r="O40" s="967"/>
      <c r="P40" s="967"/>
      <c r="Q40" s="967"/>
    </row>
    <row r="41" spans="1:17" ht="12.75" customHeight="1" x14ac:dyDescent="0.2">
      <c r="A41" s="966" t="s">
        <v>311</v>
      </c>
      <c r="B41" s="966"/>
      <c r="C41" s="966"/>
      <c r="D41" s="966"/>
      <c r="E41" s="966"/>
      <c r="F41" s="966"/>
      <c r="G41" s="966"/>
      <c r="H41" s="966"/>
      <c r="I41" s="966"/>
      <c r="J41" s="967"/>
      <c r="K41" s="967"/>
      <c r="L41" s="967"/>
      <c r="M41" s="967"/>
      <c r="N41" s="967"/>
      <c r="O41" s="967"/>
      <c r="P41" s="967"/>
      <c r="Q41" s="967"/>
    </row>
    <row r="42" spans="1:17" x14ac:dyDescent="0.2">
      <c r="A42" s="966" t="s">
        <v>312</v>
      </c>
      <c r="B42" s="966"/>
      <c r="C42" s="966"/>
      <c r="D42" s="966"/>
      <c r="E42" s="966"/>
      <c r="F42" s="966"/>
      <c r="G42" s="966"/>
      <c r="H42" s="966"/>
      <c r="I42" s="966"/>
      <c r="J42" s="966"/>
      <c r="K42" s="966"/>
      <c r="L42" s="966"/>
      <c r="M42" s="966"/>
      <c r="N42" s="966"/>
      <c r="O42" s="966"/>
      <c r="P42" s="966"/>
      <c r="Q42" s="966"/>
    </row>
    <row r="43" spans="1:17" x14ac:dyDescent="0.2">
      <c r="J43" s="202"/>
    </row>
  </sheetData>
  <mergeCells count="41">
    <mergeCell ref="P1:Q1"/>
    <mergeCell ref="A2:Q2"/>
    <mergeCell ref="A4:N4"/>
    <mergeCell ref="O5:P5"/>
    <mergeCell ref="B6:N7"/>
    <mergeCell ref="B8:N8"/>
    <mergeCell ref="O8:P8"/>
    <mergeCell ref="B9:H9"/>
    <mergeCell ref="A13:A15"/>
    <mergeCell ref="B13:B15"/>
    <mergeCell ref="C13:D13"/>
    <mergeCell ref="E13:G13"/>
    <mergeCell ref="H13:M13"/>
    <mergeCell ref="N13:O13"/>
    <mergeCell ref="P13:P15"/>
    <mergeCell ref="Q13:Q15"/>
    <mergeCell ref="C14:C15"/>
    <mergeCell ref="D14:D15"/>
    <mergeCell ref="E14:F14"/>
    <mergeCell ref="G14:G15"/>
    <mergeCell ref="H14:H15"/>
    <mergeCell ref="I14:I15"/>
    <mergeCell ref="J14:M14"/>
    <mergeCell ref="N14:N15"/>
    <mergeCell ref="O14:O15"/>
    <mergeCell ref="B33:D33"/>
    <mergeCell ref="J33:L33"/>
    <mergeCell ref="B34:D34"/>
    <mergeCell ref="F34:H34"/>
    <mergeCell ref="J34:L34"/>
    <mergeCell ref="B35:D35"/>
    <mergeCell ref="F35:H35"/>
    <mergeCell ref="J35:L35"/>
    <mergeCell ref="B36:D36"/>
    <mergeCell ref="F36:H36"/>
    <mergeCell ref="J36:L36"/>
    <mergeCell ref="A38:C38"/>
    <mergeCell ref="A39:Q39"/>
    <mergeCell ref="A40:Q40"/>
    <mergeCell ref="A41:Q41"/>
    <mergeCell ref="A42:Q42"/>
  </mergeCells>
  <pageMargins left="0.70866141732283472" right="0.39370078740157477" top="6.1197916666666683E-3" bottom="0.39370078740157477" header="0.15748031496062992" footer="0"/>
  <pageSetup paperSize="9" scale="55" firstPageNumber="3" fitToHeight="0" orientation="landscape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S38"/>
  <sheetViews>
    <sheetView showGridLines="0" view="pageBreakPreview" zoomScale="65" workbookViewId="0">
      <selection activeCell="A29" sqref="A29"/>
    </sheetView>
  </sheetViews>
  <sheetFormatPr defaultColWidth="9.140625" defaultRowHeight="12.75" x14ac:dyDescent="0.2"/>
  <cols>
    <col min="1" max="1" width="35.5703125" style="202" customWidth="1"/>
    <col min="2" max="2" width="8.28515625" style="202" customWidth="1"/>
    <col min="3" max="3" width="13.42578125" style="200" customWidth="1"/>
    <col min="4" max="4" width="15.85546875" style="202" customWidth="1"/>
    <col min="5" max="5" width="9.7109375" style="202" customWidth="1"/>
    <col min="6" max="6" width="14.140625" style="202" customWidth="1"/>
    <col min="7" max="7" width="12.5703125" style="202" customWidth="1"/>
    <col min="8" max="8" width="14.140625" style="202" customWidth="1"/>
    <col min="9" max="9" width="15.140625" style="202" customWidth="1"/>
    <col min="10" max="10" width="16.140625" style="202" customWidth="1"/>
    <col min="11" max="11" width="13.5703125" style="202" customWidth="1"/>
    <col min="12" max="12" width="11.140625" style="202" customWidth="1"/>
    <col min="13" max="13" width="16.85546875" style="202" customWidth="1"/>
    <col min="14" max="14" width="13.28515625" style="202" customWidth="1"/>
    <col min="15" max="15" width="16.85546875" style="202" customWidth="1"/>
    <col min="16" max="19" width="8.85546875" style="47" customWidth="1"/>
    <col min="20" max="16384" width="9.140625" style="202"/>
  </cols>
  <sheetData>
    <row r="1" spans="1:19" x14ac:dyDescent="0.2">
      <c r="O1" s="185" t="s">
        <v>313</v>
      </c>
    </row>
    <row r="2" spans="1:19" ht="19.5" customHeight="1" x14ac:dyDescent="0.2">
      <c r="A2" s="985" t="s">
        <v>314</v>
      </c>
      <c r="B2" s="985"/>
      <c r="C2" s="1063"/>
      <c r="D2" s="985"/>
      <c r="E2" s="985"/>
      <c r="F2" s="985"/>
      <c r="G2" s="985"/>
      <c r="H2" s="985"/>
      <c r="I2" s="985"/>
      <c r="J2" s="985"/>
      <c r="K2" s="985"/>
      <c r="L2" s="985"/>
      <c r="M2" s="985"/>
      <c r="N2" s="985"/>
      <c r="O2" s="985"/>
      <c r="P2" s="186"/>
      <c r="Q2" s="186"/>
      <c r="R2" s="186"/>
      <c r="S2" s="186"/>
    </row>
    <row r="3" spans="1:19" ht="14.25" customHeight="1" x14ac:dyDescent="0.2">
      <c r="A3" s="985"/>
      <c r="B3" s="985"/>
      <c r="C3" s="1063"/>
      <c r="D3" s="985"/>
      <c r="E3" s="985"/>
      <c r="F3" s="985"/>
      <c r="G3" s="985"/>
      <c r="H3" s="985"/>
      <c r="I3" s="985"/>
      <c r="J3" s="985"/>
      <c r="K3" s="985"/>
      <c r="L3" s="985"/>
      <c r="M3" s="985"/>
      <c r="N3" s="985"/>
      <c r="O3" s="985"/>
      <c r="P3" s="303"/>
      <c r="Q3" s="304"/>
      <c r="R3" s="304"/>
      <c r="S3" s="304"/>
    </row>
    <row r="4" spans="1:19" x14ac:dyDescent="0.2">
      <c r="A4" s="187"/>
      <c r="B4" s="187"/>
      <c r="C4" s="305"/>
      <c r="D4" s="187"/>
      <c r="E4" s="187"/>
      <c r="F4" s="187"/>
      <c r="G4" s="187"/>
      <c r="H4" s="188"/>
      <c r="I4" s="188"/>
      <c r="J4" s="188"/>
      <c r="K4" s="242"/>
      <c r="L4" s="242"/>
      <c r="M4" s="188"/>
      <c r="N4" s="189"/>
      <c r="O4" s="190" t="s">
        <v>2</v>
      </c>
      <c r="P4" s="1041"/>
      <c r="Q4" s="1041"/>
      <c r="R4" s="1041"/>
      <c r="S4" s="1041"/>
    </row>
    <row r="5" spans="1:19" x14ac:dyDescent="0.2">
      <c r="A5" s="986" t="s">
        <v>315</v>
      </c>
      <c r="B5" s="986"/>
      <c r="C5" s="968"/>
      <c r="D5" s="986"/>
      <c r="E5" s="986"/>
      <c r="F5" s="986"/>
      <c r="G5" s="986"/>
      <c r="H5" s="986"/>
      <c r="I5" s="986"/>
      <c r="J5" s="986"/>
      <c r="K5" s="986"/>
      <c r="L5" s="986"/>
      <c r="M5" s="982" t="s">
        <v>4</v>
      </c>
      <c r="N5" s="983"/>
      <c r="O5" s="194" t="s">
        <v>189</v>
      </c>
      <c r="P5" s="1041"/>
      <c r="Q5" s="1041"/>
      <c r="R5" s="1041"/>
      <c r="S5" s="1041"/>
    </row>
    <row r="6" spans="1:19" ht="12.75" customHeight="1" x14ac:dyDescent="0.2">
      <c r="A6" s="191"/>
      <c r="B6" s="191"/>
      <c r="D6" s="191"/>
      <c r="E6" s="191"/>
      <c r="F6" s="191"/>
      <c r="G6" s="191"/>
      <c r="H6" s="188"/>
      <c r="I6" s="188"/>
      <c r="J6" s="188"/>
      <c r="K6" s="242"/>
      <c r="L6" s="982" t="s">
        <v>190</v>
      </c>
      <c r="M6" s="982"/>
      <c r="N6" s="983"/>
      <c r="O6" s="275" t="s">
        <v>191</v>
      </c>
      <c r="P6" s="1041"/>
      <c r="Q6" s="1041"/>
      <c r="R6" s="1041"/>
      <c r="S6" s="1041"/>
    </row>
    <row r="7" spans="1:19" x14ac:dyDescent="0.2">
      <c r="A7" s="191"/>
      <c r="B7" s="191"/>
      <c r="D7" s="191"/>
      <c r="E7" s="191"/>
      <c r="F7" s="191"/>
      <c r="G7" s="191"/>
      <c r="H7" s="188"/>
      <c r="I7" s="188"/>
      <c r="J7" s="188"/>
      <c r="K7" s="242"/>
      <c r="L7" s="1059" t="s">
        <v>5</v>
      </c>
      <c r="M7" s="1059"/>
      <c r="N7" s="1060"/>
      <c r="O7" s="275">
        <v>2107004210</v>
      </c>
      <c r="P7" s="1041"/>
      <c r="Q7" s="1041"/>
      <c r="R7" s="1041"/>
      <c r="S7" s="1041"/>
    </row>
    <row r="8" spans="1:19" ht="21.75" customHeight="1" x14ac:dyDescent="0.2">
      <c r="A8" s="966" t="s">
        <v>192</v>
      </c>
      <c r="B8" s="966"/>
      <c r="C8" s="987" t="s">
        <v>8</v>
      </c>
      <c r="D8" s="1064"/>
      <c r="E8" s="1064"/>
      <c r="F8" s="1064"/>
      <c r="G8" s="1064"/>
      <c r="H8" s="1064"/>
      <c r="I8" s="1064"/>
      <c r="J8" s="1064"/>
      <c r="K8" s="1064"/>
      <c r="L8" s="1059" t="s">
        <v>9</v>
      </c>
      <c r="M8" s="1059"/>
      <c r="N8" s="1060"/>
      <c r="O8" s="195">
        <v>210701001</v>
      </c>
      <c r="P8" s="1041"/>
      <c r="Q8" s="1041"/>
      <c r="R8" s="1041"/>
      <c r="S8" s="1041"/>
    </row>
    <row r="9" spans="1:19" ht="24" customHeight="1" x14ac:dyDescent="0.2">
      <c r="A9" s="966" t="s">
        <v>287</v>
      </c>
      <c r="B9" s="966"/>
      <c r="C9" s="981" t="s">
        <v>11</v>
      </c>
      <c r="D9" s="981"/>
      <c r="E9" s="981"/>
      <c r="F9" s="981"/>
      <c r="G9" s="981"/>
      <c r="H9" s="981"/>
      <c r="I9" s="981"/>
      <c r="J9" s="981"/>
      <c r="K9" s="981"/>
      <c r="L9" s="982" t="s">
        <v>252</v>
      </c>
      <c r="M9" s="982"/>
      <c r="N9" s="983"/>
      <c r="O9" s="195">
        <v>870</v>
      </c>
      <c r="P9" s="1041"/>
      <c r="Q9" s="1041"/>
      <c r="R9" s="1041"/>
      <c r="S9" s="1041"/>
    </row>
    <row r="10" spans="1:19" x14ac:dyDescent="0.2">
      <c r="A10" s="966" t="s">
        <v>13</v>
      </c>
      <c r="B10" s="966"/>
      <c r="C10" s="981" t="s">
        <v>316</v>
      </c>
      <c r="D10" s="981"/>
      <c r="E10" s="981"/>
      <c r="F10" s="981"/>
      <c r="G10" s="981"/>
      <c r="H10" s="246"/>
      <c r="I10" s="246"/>
      <c r="J10" s="246"/>
      <c r="K10" s="306"/>
      <c r="L10" s="1059" t="s">
        <v>195</v>
      </c>
      <c r="M10" s="1059"/>
      <c r="N10" s="1060"/>
      <c r="O10" s="195">
        <v>97519000</v>
      </c>
      <c r="P10" s="304"/>
      <c r="Q10" s="304"/>
      <c r="R10" s="304"/>
      <c r="S10" s="304"/>
    </row>
    <row r="11" spans="1:19" x14ac:dyDescent="0.2">
      <c r="A11" s="968" t="s">
        <v>196</v>
      </c>
      <c r="B11" s="968"/>
      <c r="C11" s="305"/>
      <c r="D11" s="187"/>
      <c r="E11" s="187"/>
      <c r="F11" s="187"/>
      <c r="G11" s="187"/>
      <c r="H11" s="188"/>
      <c r="I11" s="188"/>
      <c r="J11" s="188"/>
      <c r="K11" s="242"/>
      <c r="L11" s="242"/>
      <c r="M11" s="1061"/>
      <c r="N11" s="1062"/>
      <c r="O11" s="201"/>
      <c r="P11" s="1043"/>
      <c r="Q11" s="1043"/>
      <c r="R11" s="1043"/>
      <c r="S11" s="1043"/>
    </row>
    <row r="12" spans="1:19" x14ac:dyDescent="0.2">
      <c r="A12" s="200"/>
      <c r="B12" s="200"/>
      <c r="C12" s="305"/>
      <c r="D12" s="187"/>
      <c r="E12" s="187"/>
      <c r="F12" s="187"/>
      <c r="G12" s="187"/>
      <c r="H12" s="188"/>
      <c r="I12" s="188"/>
      <c r="J12" s="188"/>
      <c r="K12" s="242"/>
      <c r="L12" s="242"/>
      <c r="M12" s="197"/>
      <c r="N12" s="192"/>
      <c r="O12" s="191"/>
      <c r="P12" s="1043"/>
      <c r="Q12" s="1043"/>
      <c r="R12" s="1043"/>
      <c r="S12" s="1043"/>
    </row>
    <row r="13" spans="1:19" x14ac:dyDescent="0.2">
      <c r="O13" s="308"/>
      <c r="P13" s="1043"/>
      <c r="Q13" s="1043"/>
      <c r="R13" s="1043"/>
      <c r="S13" s="1043"/>
    </row>
    <row r="14" spans="1:19" ht="21" customHeight="1" x14ac:dyDescent="0.2">
      <c r="A14" s="1044" t="s">
        <v>20</v>
      </c>
      <c r="B14" s="1047" t="s">
        <v>317</v>
      </c>
      <c r="C14" s="1050" t="s">
        <v>318</v>
      </c>
      <c r="D14" s="1039"/>
      <c r="E14" s="1051" t="s">
        <v>319</v>
      </c>
      <c r="F14" s="1052"/>
      <c r="G14" s="1033"/>
      <c r="H14" s="1051" t="s">
        <v>320</v>
      </c>
      <c r="I14" s="1052"/>
      <c r="J14" s="1052"/>
      <c r="K14" s="1033"/>
      <c r="L14" s="1039" t="s">
        <v>321</v>
      </c>
      <c r="M14" s="1039"/>
      <c r="N14" s="1039" t="s">
        <v>322</v>
      </c>
      <c r="O14" s="1039"/>
      <c r="P14" s="1043"/>
      <c r="Q14" s="1043"/>
      <c r="R14" s="1043"/>
      <c r="S14" s="1043"/>
    </row>
    <row r="15" spans="1:19" ht="21" customHeight="1" x14ac:dyDescent="0.2">
      <c r="A15" s="1045"/>
      <c r="B15" s="1048"/>
      <c r="C15" s="1050"/>
      <c r="D15" s="1039"/>
      <c r="E15" s="1053"/>
      <c r="F15" s="1054"/>
      <c r="G15" s="1034"/>
      <c r="H15" s="1053"/>
      <c r="I15" s="1054"/>
      <c r="J15" s="1054"/>
      <c r="K15" s="1034"/>
      <c r="L15" s="1039"/>
      <c r="M15" s="1039"/>
      <c r="N15" s="1039"/>
      <c r="O15" s="1039"/>
      <c r="P15" s="1043"/>
      <c r="Q15" s="1043"/>
      <c r="R15" s="1043"/>
      <c r="S15" s="1043"/>
    </row>
    <row r="16" spans="1:19" ht="26.25" customHeight="1" x14ac:dyDescent="0.2">
      <c r="A16" s="1045"/>
      <c r="B16" s="1048"/>
      <c r="C16" s="1055" t="s">
        <v>206</v>
      </c>
      <c r="D16" s="1048" t="s">
        <v>323</v>
      </c>
      <c r="E16" s="1039" t="s">
        <v>206</v>
      </c>
      <c r="F16" s="1057" t="s">
        <v>108</v>
      </c>
      <c r="G16" s="1058"/>
      <c r="H16" s="1047" t="s">
        <v>206</v>
      </c>
      <c r="I16" s="1039" t="s">
        <v>324</v>
      </c>
      <c r="J16" s="1039"/>
      <c r="K16" s="1047" t="s">
        <v>325</v>
      </c>
      <c r="L16" s="1039" t="s">
        <v>206</v>
      </c>
      <c r="M16" s="1039" t="s">
        <v>326</v>
      </c>
      <c r="N16" s="1039" t="s">
        <v>206</v>
      </c>
      <c r="O16" s="1039" t="s">
        <v>323</v>
      </c>
      <c r="P16" s="1043"/>
      <c r="Q16" s="1043"/>
      <c r="R16" s="1043"/>
      <c r="S16" s="1043"/>
    </row>
    <row r="17" spans="1:19" ht="41.25" customHeight="1" x14ac:dyDescent="0.2">
      <c r="A17" s="1046"/>
      <c r="B17" s="1049"/>
      <c r="C17" s="1056"/>
      <c r="D17" s="1049"/>
      <c r="E17" s="1040"/>
      <c r="F17" s="309" t="s">
        <v>327</v>
      </c>
      <c r="G17" s="309" t="s">
        <v>328</v>
      </c>
      <c r="H17" s="1049"/>
      <c r="I17" s="309" t="s">
        <v>206</v>
      </c>
      <c r="J17" s="309" t="s">
        <v>329</v>
      </c>
      <c r="K17" s="1049"/>
      <c r="L17" s="1040"/>
      <c r="M17" s="1039"/>
      <c r="N17" s="1040"/>
      <c r="O17" s="1039"/>
      <c r="P17" s="304"/>
      <c r="Q17" s="304"/>
      <c r="R17" s="304"/>
      <c r="S17" s="304"/>
    </row>
    <row r="18" spans="1:19" x14ac:dyDescent="0.2">
      <c r="A18" s="311">
        <v>1</v>
      </c>
      <c r="B18" s="312">
        <v>2</v>
      </c>
      <c r="C18" s="313">
        <v>3</v>
      </c>
      <c r="D18" s="314">
        <v>4</v>
      </c>
      <c r="E18" s="315">
        <v>5</v>
      </c>
      <c r="F18" s="312">
        <v>6</v>
      </c>
      <c r="G18" s="312">
        <v>7</v>
      </c>
      <c r="H18" s="314">
        <v>8</v>
      </c>
      <c r="I18" s="314">
        <v>9</v>
      </c>
      <c r="J18" s="314">
        <v>10</v>
      </c>
      <c r="K18" s="314">
        <v>11</v>
      </c>
      <c r="L18" s="312">
        <v>12</v>
      </c>
      <c r="M18" s="312">
        <v>13</v>
      </c>
      <c r="N18" s="314">
        <v>14</v>
      </c>
      <c r="O18" s="314">
        <v>15</v>
      </c>
      <c r="P18" s="1041"/>
      <c r="Q18" s="1041"/>
      <c r="R18" s="1041"/>
      <c r="S18" s="1041"/>
    </row>
    <row r="19" spans="1:19" ht="57" customHeight="1" x14ac:dyDescent="0.2">
      <c r="A19" s="316" t="s">
        <v>330</v>
      </c>
      <c r="B19" s="317" t="s">
        <v>32</v>
      </c>
      <c r="C19" s="318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20"/>
      <c r="P19" s="1041"/>
      <c r="Q19" s="1041"/>
      <c r="R19" s="1041"/>
      <c r="S19" s="1041"/>
    </row>
    <row r="20" spans="1:19" ht="27" customHeight="1" x14ac:dyDescent="0.2">
      <c r="A20" s="265" t="s">
        <v>331</v>
      </c>
      <c r="B20" s="321" t="s">
        <v>332</v>
      </c>
      <c r="C20" s="322"/>
      <c r="D20" s="323"/>
      <c r="E20" s="324"/>
      <c r="F20" s="323"/>
      <c r="G20" s="323"/>
      <c r="H20" s="323"/>
      <c r="I20" s="323"/>
      <c r="J20" s="323"/>
      <c r="K20" s="323"/>
      <c r="L20" s="323"/>
      <c r="M20" s="323"/>
      <c r="N20" s="324"/>
      <c r="O20" s="325"/>
      <c r="P20" s="1041"/>
      <c r="Q20" s="1041"/>
      <c r="R20" s="1041"/>
      <c r="S20" s="1041"/>
    </row>
    <row r="21" spans="1:19" ht="49.5" customHeight="1" x14ac:dyDescent="0.2">
      <c r="A21" s="326" t="s">
        <v>333</v>
      </c>
      <c r="B21" s="321" t="s">
        <v>334</v>
      </c>
      <c r="C21" s="322"/>
      <c r="D21" s="323"/>
      <c r="E21" s="324"/>
      <c r="F21" s="323"/>
      <c r="G21" s="323"/>
      <c r="H21" s="327"/>
      <c r="I21" s="327"/>
      <c r="J21" s="327"/>
      <c r="K21" s="327"/>
      <c r="L21" s="323"/>
      <c r="M21" s="323"/>
      <c r="N21" s="324"/>
      <c r="O21" s="325"/>
      <c r="P21" s="1041"/>
      <c r="Q21" s="1041"/>
      <c r="R21" s="1041"/>
      <c r="S21" s="1041"/>
    </row>
    <row r="22" spans="1:19" ht="39" customHeight="1" x14ac:dyDescent="0.2">
      <c r="A22" s="265" t="s">
        <v>335</v>
      </c>
      <c r="B22" s="321" t="s">
        <v>336</v>
      </c>
      <c r="C22" s="322"/>
      <c r="D22" s="323"/>
      <c r="E22" s="324"/>
      <c r="F22" s="323"/>
      <c r="G22" s="323"/>
      <c r="H22" s="323"/>
      <c r="I22" s="323"/>
      <c r="J22" s="323"/>
      <c r="K22" s="323"/>
      <c r="L22" s="323"/>
      <c r="M22" s="323"/>
      <c r="N22" s="324"/>
      <c r="O22" s="325"/>
      <c r="P22" s="1041"/>
      <c r="Q22" s="1041"/>
      <c r="R22" s="1041"/>
      <c r="S22" s="1041"/>
    </row>
    <row r="23" spans="1:19" ht="25.5" x14ac:dyDescent="0.2">
      <c r="A23" s="265" t="s">
        <v>337</v>
      </c>
      <c r="B23" s="321" t="s">
        <v>338</v>
      </c>
      <c r="C23" s="322"/>
      <c r="D23" s="323"/>
      <c r="E23" s="324"/>
      <c r="F23" s="323"/>
      <c r="G23" s="323"/>
      <c r="H23" s="323"/>
      <c r="I23" s="323"/>
      <c r="J23" s="323"/>
      <c r="K23" s="323"/>
      <c r="L23" s="323"/>
      <c r="M23" s="323"/>
      <c r="N23" s="324"/>
      <c r="O23" s="325"/>
      <c r="P23" s="1041"/>
      <c r="Q23" s="1041"/>
      <c r="R23" s="1041"/>
      <c r="S23" s="1041"/>
    </row>
    <row r="24" spans="1:19" ht="27.6" customHeight="1" x14ac:dyDescent="0.2">
      <c r="A24" s="328" t="s">
        <v>339</v>
      </c>
      <c r="B24" s="321" t="s">
        <v>36</v>
      </c>
      <c r="C24" s="329"/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30"/>
      <c r="P24" s="1041"/>
      <c r="Q24" s="1041"/>
      <c r="R24" s="1041"/>
      <c r="S24" s="1041"/>
    </row>
    <row r="25" spans="1:19" ht="38.25" x14ac:dyDescent="0.2">
      <c r="A25" s="265" t="s">
        <v>340</v>
      </c>
      <c r="B25" s="321" t="s">
        <v>341</v>
      </c>
      <c r="C25" s="322"/>
      <c r="D25" s="323"/>
      <c r="E25" s="324"/>
      <c r="F25" s="323"/>
      <c r="G25" s="323"/>
      <c r="H25" s="323"/>
      <c r="I25" s="323"/>
      <c r="J25" s="323"/>
      <c r="K25" s="323"/>
      <c r="L25" s="323"/>
      <c r="M25" s="323"/>
      <c r="N25" s="324"/>
      <c r="O25" s="325"/>
    </row>
    <row r="26" spans="1:19" ht="51.75" customHeight="1" x14ac:dyDescent="0.2">
      <c r="A26" s="326" t="s">
        <v>333</v>
      </c>
      <c r="B26" s="321" t="s">
        <v>342</v>
      </c>
      <c r="C26" s="322"/>
      <c r="D26" s="323"/>
      <c r="E26" s="324"/>
      <c r="F26" s="323"/>
      <c r="G26" s="323"/>
      <c r="H26" s="323"/>
      <c r="I26" s="323"/>
      <c r="J26" s="323"/>
      <c r="K26" s="323"/>
      <c r="L26" s="323"/>
      <c r="M26" s="323"/>
      <c r="N26" s="324"/>
      <c r="O26" s="325"/>
      <c r="P26" s="1042"/>
      <c r="Q26" s="1042"/>
      <c r="R26" s="1042"/>
      <c r="S26" s="1042"/>
    </row>
    <row r="27" spans="1:19" ht="32.25" customHeight="1" x14ac:dyDescent="0.2">
      <c r="A27" s="265" t="s">
        <v>343</v>
      </c>
      <c r="B27" s="321" t="s">
        <v>344</v>
      </c>
      <c r="C27" s="322"/>
      <c r="D27" s="323"/>
      <c r="E27" s="324"/>
      <c r="F27" s="323"/>
      <c r="G27" s="323"/>
      <c r="H27" s="323"/>
      <c r="I27" s="323"/>
      <c r="J27" s="323"/>
      <c r="K27" s="323"/>
      <c r="L27" s="323"/>
      <c r="M27" s="323"/>
      <c r="N27" s="324"/>
      <c r="O27" s="325"/>
      <c r="P27" s="1042"/>
      <c r="Q27" s="1042"/>
      <c r="R27" s="1042"/>
      <c r="S27" s="1042"/>
    </row>
    <row r="28" spans="1:19" ht="25.5" x14ac:dyDescent="0.2">
      <c r="A28" s="265" t="s">
        <v>345</v>
      </c>
      <c r="B28" s="321" t="s">
        <v>346</v>
      </c>
      <c r="C28" s="322"/>
      <c r="D28" s="323"/>
      <c r="E28" s="324"/>
      <c r="F28" s="323"/>
      <c r="G28" s="323"/>
      <c r="H28" s="323"/>
      <c r="I28" s="323"/>
      <c r="J28" s="323"/>
      <c r="K28" s="323"/>
      <c r="L28" s="323"/>
      <c r="M28" s="323"/>
      <c r="N28" s="324"/>
      <c r="O28" s="325"/>
      <c r="P28" s="1042"/>
      <c r="Q28" s="1042"/>
      <c r="R28" s="1042"/>
      <c r="S28" s="1042"/>
    </row>
    <row r="29" spans="1:19" ht="27.75" customHeight="1" x14ac:dyDescent="0.2">
      <c r="A29" s="259" t="s">
        <v>347</v>
      </c>
      <c r="B29" s="321" t="s">
        <v>38</v>
      </c>
      <c r="C29" s="329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30"/>
      <c r="P29" s="1042"/>
      <c r="Q29" s="1042"/>
      <c r="R29" s="1042"/>
      <c r="S29" s="1042"/>
    </row>
    <row r="30" spans="1:19" ht="54.75" customHeight="1" x14ac:dyDescent="0.2">
      <c r="A30" s="265" t="s">
        <v>348</v>
      </c>
      <c r="B30" s="321" t="s">
        <v>150</v>
      </c>
      <c r="C30" s="322"/>
      <c r="D30" s="323"/>
      <c r="E30" s="324"/>
      <c r="F30" s="323"/>
      <c r="G30" s="323"/>
      <c r="H30" s="323"/>
      <c r="I30" s="323"/>
      <c r="J30" s="323"/>
      <c r="K30" s="323"/>
      <c r="L30" s="323"/>
      <c r="M30" s="323"/>
      <c r="N30" s="324"/>
      <c r="O30" s="325"/>
      <c r="P30" s="1042"/>
      <c r="Q30" s="1042"/>
      <c r="R30" s="1042"/>
      <c r="S30" s="1042"/>
    </row>
    <row r="31" spans="1:19" ht="28.5" customHeight="1" x14ac:dyDescent="0.2">
      <c r="A31" s="265" t="s">
        <v>349</v>
      </c>
      <c r="B31" s="321" t="s">
        <v>350</v>
      </c>
      <c r="C31" s="322"/>
      <c r="D31" s="323"/>
      <c r="E31" s="324"/>
      <c r="F31" s="323"/>
      <c r="G31" s="323"/>
      <c r="H31" s="323"/>
      <c r="I31" s="323"/>
      <c r="J31" s="323"/>
      <c r="K31" s="323"/>
      <c r="L31" s="323"/>
      <c r="M31" s="323"/>
      <c r="N31" s="324"/>
      <c r="O31" s="325"/>
      <c r="P31" s="1042"/>
      <c r="Q31" s="1042"/>
      <c r="R31" s="1042"/>
      <c r="S31" s="1042"/>
    </row>
    <row r="32" spans="1:19" ht="24" customHeight="1" x14ac:dyDescent="0.2">
      <c r="A32" s="267" t="s">
        <v>171</v>
      </c>
      <c r="B32" s="331" t="s">
        <v>94</v>
      </c>
      <c r="C32" s="332"/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4"/>
    </row>
    <row r="33" spans="1:12" ht="17.25" customHeight="1" x14ac:dyDescent="0.2"/>
    <row r="34" spans="1:12" s="47" customFormat="1" ht="25.5" x14ac:dyDescent="0.2">
      <c r="A34" s="78" t="s">
        <v>173</v>
      </c>
      <c r="B34" s="916" t="s">
        <v>174</v>
      </c>
      <c r="C34" s="916"/>
      <c r="D34" s="916"/>
      <c r="E34" s="1"/>
      <c r="F34" s="183"/>
      <c r="G34" s="82"/>
      <c r="H34" s="83"/>
      <c r="I34" s="1"/>
      <c r="J34" s="931" t="s">
        <v>175</v>
      </c>
      <c r="K34" s="931"/>
      <c r="L34" s="931"/>
    </row>
    <row r="35" spans="1:12" s="47" customFormat="1" x14ac:dyDescent="0.2">
      <c r="A35" s="86"/>
      <c r="B35" s="920" t="s">
        <v>176</v>
      </c>
      <c r="C35" s="1038"/>
      <c r="D35" s="920"/>
      <c r="E35" s="1"/>
      <c r="F35" s="932" t="s">
        <v>177</v>
      </c>
      <c r="G35" s="932"/>
      <c r="H35" s="932"/>
      <c r="I35" s="1"/>
      <c r="J35" s="920" t="s">
        <v>178</v>
      </c>
      <c r="K35" s="920"/>
      <c r="L35" s="920"/>
    </row>
    <row r="36" spans="1:12" s="47" customFormat="1" x14ac:dyDescent="0.2">
      <c r="A36" s="86" t="s">
        <v>179</v>
      </c>
      <c r="B36" s="915" t="s">
        <v>180</v>
      </c>
      <c r="C36" s="1037"/>
      <c r="D36" s="915"/>
      <c r="E36" s="1"/>
      <c r="F36" s="931" t="s">
        <v>181</v>
      </c>
      <c r="G36" s="931"/>
      <c r="H36" s="931"/>
      <c r="I36" s="1"/>
      <c r="J36" s="931" t="s">
        <v>182</v>
      </c>
      <c r="K36" s="931"/>
      <c r="L36" s="931"/>
    </row>
    <row r="37" spans="1:12" s="47" customFormat="1" x14ac:dyDescent="0.2">
      <c r="A37" s="90"/>
      <c r="B37" s="920" t="s">
        <v>176</v>
      </c>
      <c r="C37" s="1038"/>
      <c r="D37" s="920"/>
      <c r="E37" s="1"/>
      <c r="F37" s="932" t="s">
        <v>183</v>
      </c>
      <c r="G37" s="932"/>
      <c r="H37" s="932"/>
      <c r="I37" s="1"/>
      <c r="J37" s="920" t="s">
        <v>184</v>
      </c>
      <c r="K37" s="920"/>
      <c r="L37" s="920"/>
    </row>
    <row r="38" spans="1:12" s="47" customFormat="1" x14ac:dyDescent="0.2">
      <c r="A38" s="86" t="s">
        <v>185</v>
      </c>
      <c r="B38" s="90"/>
      <c r="C38" s="86"/>
      <c r="D38" s="91"/>
      <c r="E38" s="92"/>
      <c r="F38" s="91"/>
      <c r="G38" s="91"/>
      <c r="H38" s="91"/>
      <c r="I38" s="1"/>
      <c r="J38" s="1"/>
      <c r="K38" s="1"/>
      <c r="L38" s="1"/>
    </row>
  </sheetData>
  <mergeCells count="49">
    <mergeCell ref="A2:O3"/>
    <mergeCell ref="P4:S9"/>
    <mergeCell ref="A5:L5"/>
    <mergeCell ref="M5:N5"/>
    <mergeCell ref="L6:N6"/>
    <mergeCell ref="L7:N7"/>
    <mergeCell ref="A8:B8"/>
    <mergeCell ref="C8:K8"/>
    <mergeCell ref="L8:N8"/>
    <mergeCell ref="A9:B9"/>
    <mergeCell ref="C9:K9"/>
    <mergeCell ref="L9:N9"/>
    <mergeCell ref="A10:B10"/>
    <mergeCell ref="C10:G10"/>
    <mergeCell ref="L10:N10"/>
    <mergeCell ref="A11:B11"/>
    <mergeCell ref="M11:N11"/>
    <mergeCell ref="A14:A17"/>
    <mergeCell ref="B14:B17"/>
    <mergeCell ref="C14:D15"/>
    <mergeCell ref="E14:G15"/>
    <mergeCell ref="H14:K15"/>
    <mergeCell ref="C16:C17"/>
    <mergeCell ref="D16:D17"/>
    <mergeCell ref="E16:E17"/>
    <mergeCell ref="F16:G16"/>
    <mergeCell ref="H16:H17"/>
    <mergeCell ref="I16:J16"/>
    <mergeCell ref="K16:K17"/>
    <mergeCell ref="M16:M17"/>
    <mergeCell ref="N16:N17"/>
    <mergeCell ref="O16:O17"/>
    <mergeCell ref="P18:S24"/>
    <mergeCell ref="P26:S31"/>
    <mergeCell ref="P11:S16"/>
    <mergeCell ref="L14:M15"/>
    <mergeCell ref="N14:O15"/>
    <mergeCell ref="L16:L17"/>
    <mergeCell ref="B34:D34"/>
    <mergeCell ref="J34:L34"/>
    <mergeCell ref="B35:D35"/>
    <mergeCell ref="F35:H35"/>
    <mergeCell ref="J35:L35"/>
    <mergeCell ref="B36:D36"/>
    <mergeCell ref="F36:H36"/>
    <mergeCell ref="J36:L36"/>
    <mergeCell ref="B37:D37"/>
    <mergeCell ref="F37:H37"/>
    <mergeCell ref="J37:L37"/>
  </mergeCells>
  <pageMargins left="0.70866141732283472" right="0.38958333333333334" top="0.59055118110236249" bottom="0.39370078740157477" header="0.15748031496062992" footer="0"/>
  <pageSetup paperSize="9" scale="59" firstPageNumber="4" fitToHeight="0" orientation="landscape" useFirstPageNumber="1" r:id="rId1"/>
  <headerFooter>
    <oddHeader>&amp;C&amp;"Times New Roman,обычный"&amp;P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S38"/>
  <sheetViews>
    <sheetView showGridLines="0" view="pageBreakPreview" zoomScale="70" workbookViewId="0">
      <selection activeCell="A28" sqref="A28"/>
    </sheetView>
  </sheetViews>
  <sheetFormatPr defaultColWidth="9.140625" defaultRowHeight="15" x14ac:dyDescent="0.25"/>
  <cols>
    <col min="1" max="1" width="30" style="336" customWidth="1"/>
    <col min="2" max="2" width="7.140625" style="336" customWidth="1"/>
    <col min="3" max="3" width="12.42578125" style="336" customWidth="1"/>
    <col min="4" max="4" width="12" style="336" customWidth="1"/>
    <col min="5" max="5" width="10" style="336" customWidth="1"/>
    <col min="6" max="6" width="10.5703125" style="336" customWidth="1"/>
    <col min="7" max="7" width="11.140625" style="336" customWidth="1"/>
    <col min="8" max="8" width="7.5703125" style="336" customWidth="1"/>
    <col min="9" max="9" width="13" style="336" customWidth="1"/>
    <col min="10" max="10" width="12.42578125" style="336" customWidth="1"/>
    <col min="11" max="11" width="10.42578125" style="336" customWidth="1"/>
    <col min="12" max="12" width="12.5703125" style="336" customWidth="1"/>
    <col min="13" max="13" width="12.85546875" style="336" customWidth="1"/>
    <col min="14" max="14" width="11.7109375" style="336" customWidth="1"/>
    <col min="15" max="15" width="15.5703125" style="336" customWidth="1"/>
    <col min="16" max="16" width="10" style="336" customWidth="1"/>
    <col min="17" max="17" width="10.7109375" style="336" customWidth="1"/>
    <col min="18" max="18" width="3" style="336" customWidth="1"/>
    <col min="19" max="22" width="8.85546875" style="270"/>
    <col min="23" max="23" width="12.42578125" style="270" customWidth="1"/>
    <col min="24" max="24" width="17" style="270" customWidth="1"/>
    <col min="25" max="25" width="21.140625" style="270" customWidth="1"/>
    <col min="26" max="26" width="10.5703125" style="270" customWidth="1"/>
    <col min="27" max="27" width="18.28515625" style="270" customWidth="1"/>
    <col min="28" max="28" width="15.140625" style="270" customWidth="1"/>
    <col min="29" max="29" width="12.85546875" style="270" customWidth="1"/>
    <col min="30" max="30" width="15.28515625" style="270" customWidth="1"/>
    <col min="31" max="31" width="21.5703125" style="270" customWidth="1"/>
    <col min="32" max="32" width="11.28515625" style="270" customWidth="1"/>
    <col min="33" max="33" width="17.42578125" style="270" customWidth="1"/>
    <col min="34" max="34" width="13.7109375" style="336" customWidth="1"/>
    <col min="35" max="35" width="9.140625" style="336"/>
    <col min="36" max="36" width="12.85546875" style="336" customWidth="1"/>
    <col min="37" max="37" width="13.140625" style="336" customWidth="1"/>
    <col min="38" max="38" width="10.85546875" style="336" customWidth="1"/>
    <col min="39" max="39" width="18.140625" style="336" customWidth="1"/>
    <col min="40" max="40" width="13.5703125" style="336" customWidth="1"/>
    <col min="41" max="42" width="9.140625" style="336"/>
    <col min="43" max="43" width="11.85546875" style="336" customWidth="1"/>
    <col min="44" max="44" width="10.85546875" style="336" customWidth="1"/>
    <col min="45" max="45" width="16.7109375" style="336" customWidth="1"/>
    <col min="46" max="46" width="0.5703125" style="336" customWidth="1"/>
    <col min="47" max="16384" width="9.140625" style="336"/>
  </cols>
  <sheetData>
    <row r="1" spans="1:45" x14ac:dyDescent="0.25">
      <c r="P1" s="1089" t="s">
        <v>351</v>
      </c>
      <c r="Q1" s="1089"/>
    </row>
    <row r="2" spans="1:45" ht="26.25" customHeight="1" x14ac:dyDescent="0.3">
      <c r="A2" s="1090" t="s">
        <v>352</v>
      </c>
      <c r="B2" s="1090"/>
      <c r="C2" s="1090"/>
      <c r="D2" s="1090"/>
      <c r="E2" s="1090"/>
      <c r="F2" s="1090"/>
      <c r="G2" s="1090"/>
      <c r="H2" s="1090"/>
      <c r="I2" s="1090"/>
      <c r="J2" s="1090"/>
      <c r="K2" s="1090"/>
      <c r="L2" s="1090"/>
      <c r="M2" s="1090"/>
      <c r="N2" s="1090"/>
      <c r="O2" s="1090"/>
      <c r="P2" s="1090"/>
      <c r="Q2" s="1090"/>
      <c r="R2" s="337"/>
      <c r="AH2" s="337"/>
      <c r="AI2" s="337"/>
      <c r="AJ2" s="337"/>
      <c r="AK2" s="337"/>
      <c r="AL2" s="337"/>
      <c r="AM2" s="337"/>
      <c r="AN2" s="337"/>
      <c r="AO2" s="337"/>
      <c r="AP2" s="337"/>
      <c r="AQ2" s="337"/>
      <c r="AR2" s="337"/>
      <c r="AS2" s="337"/>
    </row>
    <row r="3" spans="1:45" ht="12.75" customHeight="1" x14ac:dyDescent="0.25">
      <c r="A3" s="338"/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9"/>
      <c r="Q3" s="340" t="s">
        <v>2</v>
      </c>
      <c r="AK3" s="341"/>
      <c r="AR3" s="342"/>
      <c r="AS3" s="343" t="s">
        <v>353</v>
      </c>
    </row>
    <row r="4" spans="1:45" ht="13.5" customHeight="1" x14ac:dyDescent="0.25">
      <c r="A4" s="338"/>
      <c r="B4" s="338"/>
      <c r="C4" s="338"/>
      <c r="D4" s="338"/>
      <c r="E4" s="338"/>
      <c r="F4" s="338"/>
      <c r="G4" s="338"/>
      <c r="H4" s="338" t="s">
        <v>354</v>
      </c>
      <c r="I4" s="338"/>
      <c r="J4" s="338"/>
      <c r="K4" s="338"/>
      <c r="L4" s="338"/>
      <c r="M4" s="338"/>
      <c r="N4" s="338"/>
      <c r="O4" s="338"/>
      <c r="P4" s="344" t="s">
        <v>188</v>
      </c>
      <c r="Q4" s="98" t="s">
        <v>189</v>
      </c>
      <c r="R4" s="345"/>
      <c r="AH4" s="345"/>
      <c r="AI4" s="345"/>
      <c r="AJ4" s="345"/>
      <c r="AK4" s="345"/>
      <c r="AL4" s="345"/>
      <c r="AR4" s="346" t="s">
        <v>188</v>
      </c>
      <c r="AS4" s="347"/>
    </row>
    <row r="5" spans="1:45" ht="13.5" customHeight="1" x14ac:dyDescent="0.25">
      <c r="A5" s="338"/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1075" t="s">
        <v>190</v>
      </c>
      <c r="P5" s="1076"/>
      <c r="Q5" s="348" t="s">
        <v>191</v>
      </c>
      <c r="AJ5" s="1091"/>
      <c r="AK5" s="1091"/>
      <c r="AR5" s="336" t="s">
        <v>195</v>
      </c>
      <c r="AS5" s="349"/>
    </row>
    <row r="6" spans="1:45" ht="13.5" customHeight="1" x14ac:dyDescent="0.25">
      <c r="A6" s="338"/>
      <c r="B6" s="1083" t="s">
        <v>8</v>
      </c>
      <c r="C6" s="1083"/>
      <c r="D6" s="1083"/>
      <c r="E6" s="1083"/>
      <c r="F6" s="1083"/>
      <c r="G6" s="1083"/>
      <c r="H6" s="1083"/>
      <c r="I6" s="1083"/>
      <c r="J6" s="1083"/>
      <c r="K6" s="1083"/>
      <c r="L6" s="1083"/>
      <c r="M6" s="1083"/>
      <c r="N6" s="1083"/>
      <c r="O6" s="1083"/>
      <c r="P6" s="344" t="s">
        <v>5</v>
      </c>
      <c r="Q6" s="275">
        <v>2107004210</v>
      </c>
      <c r="AJ6" s="350"/>
      <c r="AK6" s="350"/>
      <c r="AR6" s="351" t="s">
        <v>190</v>
      </c>
      <c r="AS6" s="349"/>
    </row>
    <row r="7" spans="1:45" ht="13.5" customHeight="1" x14ac:dyDescent="0.25">
      <c r="A7" s="338" t="s">
        <v>192</v>
      </c>
      <c r="B7" s="1083"/>
      <c r="C7" s="1083"/>
      <c r="D7" s="1083"/>
      <c r="E7" s="1083"/>
      <c r="F7" s="1083"/>
      <c r="G7" s="1083"/>
      <c r="H7" s="1083"/>
      <c r="I7" s="1083"/>
      <c r="J7" s="1083"/>
      <c r="K7" s="1083"/>
      <c r="L7" s="1083"/>
      <c r="M7" s="1083"/>
      <c r="N7" s="1083"/>
      <c r="O7" s="1083"/>
      <c r="P7" s="344" t="s">
        <v>9</v>
      </c>
      <c r="Q7" s="195">
        <v>210701001</v>
      </c>
      <c r="R7" s="345"/>
      <c r="AJ7" s="1092"/>
      <c r="AK7" s="1092"/>
      <c r="AR7" s="346" t="s">
        <v>5</v>
      </c>
      <c r="AS7" s="352"/>
    </row>
    <row r="8" spans="1:45" ht="13.5" customHeight="1" x14ac:dyDescent="0.25">
      <c r="A8" s="1083" t="s">
        <v>193</v>
      </c>
      <c r="B8" s="1083" t="s">
        <v>355</v>
      </c>
      <c r="C8" s="1083"/>
      <c r="D8" s="1083"/>
      <c r="E8" s="1083"/>
      <c r="F8" s="1083"/>
      <c r="G8" s="1083"/>
      <c r="H8" s="1083"/>
      <c r="I8" s="1083"/>
      <c r="J8" s="1083"/>
      <c r="K8" s="1083"/>
      <c r="L8" s="1083"/>
      <c r="M8" s="1083"/>
      <c r="N8" s="1083"/>
      <c r="O8" s="353"/>
      <c r="P8" s="338"/>
      <c r="Q8" s="1085">
        <v>870</v>
      </c>
      <c r="R8" s="350"/>
      <c r="AJ8" s="1087"/>
      <c r="AK8" s="1087"/>
      <c r="AR8" s="1088">
        <v>0</v>
      </c>
      <c r="AS8" s="1073"/>
    </row>
    <row r="9" spans="1:45" ht="13.5" customHeight="1" x14ac:dyDescent="0.25">
      <c r="A9" s="1083"/>
      <c r="B9" s="1084"/>
      <c r="C9" s="1084"/>
      <c r="D9" s="1084"/>
      <c r="E9" s="1084"/>
      <c r="F9" s="1084"/>
      <c r="G9" s="1084"/>
      <c r="H9" s="1084"/>
      <c r="I9" s="1084"/>
      <c r="J9" s="1084"/>
      <c r="K9" s="1084"/>
      <c r="L9" s="1084"/>
      <c r="M9" s="1084"/>
      <c r="N9" s="1084"/>
      <c r="O9" s="1075" t="s">
        <v>194</v>
      </c>
      <c r="P9" s="1076"/>
      <c r="Q9" s="1086"/>
      <c r="R9" s="350"/>
      <c r="AJ9" s="350"/>
      <c r="AK9" s="350"/>
      <c r="AR9" s="1088"/>
      <c r="AS9" s="1074"/>
    </row>
    <row r="10" spans="1:45" ht="13.5" customHeight="1" x14ac:dyDescent="0.25">
      <c r="A10" s="355" t="s">
        <v>13</v>
      </c>
      <c r="B10" s="356" t="s">
        <v>316</v>
      </c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7"/>
      <c r="O10" s="338"/>
      <c r="P10" s="344" t="s">
        <v>195</v>
      </c>
      <c r="Q10" s="354">
        <v>97519000</v>
      </c>
      <c r="R10" s="345"/>
      <c r="AJ10" s="350"/>
      <c r="AK10" s="350"/>
      <c r="AR10" s="358"/>
      <c r="AS10" s="359"/>
    </row>
    <row r="11" spans="1:45" ht="13.5" customHeight="1" x14ac:dyDescent="0.25">
      <c r="A11" s="338" t="s">
        <v>196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60"/>
      <c r="Q11" s="361"/>
      <c r="R11" s="345"/>
      <c r="AJ11" s="350"/>
      <c r="AK11" s="350"/>
      <c r="AR11" s="358"/>
      <c r="AS11" s="362"/>
    </row>
    <row r="12" spans="1:45" ht="6" customHeight="1" x14ac:dyDescent="0.25">
      <c r="A12" s="338"/>
      <c r="B12" s="338"/>
      <c r="C12" s="338"/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63"/>
      <c r="Q12" s="363"/>
      <c r="R12" s="345"/>
      <c r="AJ12" s="350"/>
      <c r="AK12" s="350"/>
      <c r="AR12" s="364"/>
      <c r="AS12" s="364"/>
    </row>
    <row r="13" spans="1:45" ht="22.5" customHeight="1" x14ac:dyDescent="0.25">
      <c r="A13" s="1077" t="s">
        <v>356</v>
      </c>
      <c r="B13" s="1077"/>
      <c r="C13" s="1077"/>
      <c r="D13" s="1077"/>
      <c r="E13" s="1077"/>
      <c r="F13" s="1077"/>
      <c r="G13" s="1077"/>
      <c r="H13" s="1077"/>
      <c r="I13" s="1077"/>
      <c r="J13" s="1077"/>
      <c r="K13" s="1077"/>
      <c r="L13" s="1077"/>
      <c r="M13" s="1077"/>
      <c r="N13" s="1078"/>
      <c r="O13" s="1078"/>
      <c r="P13" s="1078"/>
      <c r="Q13" s="1078"/>
      <c r="R13" s="345"/>
      <c r="AJ13" s="350"/>
      <c r="AK13" s="350"/>
      <c r="AR13" s="364"/>
      <c r="AS13" s="364"/>
    </row>
    <row r="14" spans="1:45" ht="29.25" customHeight="1" x14ac:dyDescent="0.25">
      <c r="A14" s="1079" t="s">
        <v>357</v>
      </c>
      <c r="B14" s="929" t="s">
        <v>200</v>
      </c>
      <c r="C14" s="1068" t="s">
        <v>358</v>
      </c>
      <c r="D14" s="1080"/>
      <c r="E14" s="1080"/>
      <c r="F14" s="1081"/>
      <c r="G14" s="1071" t="s">
        <v>359</v>
      </c>
      <c r="H14" s="1082"/>
      <c r="I14" s="1082"/>
      <c r="J14" s="1082"/>
      <c r="K14" s="1082"/>
      <c r="L14" s="1068" t="s">
        <v>360</v>
      </c>
      <c r="M14" s="1080"/>
      <c r="N14" s="921" t="s">
        <v>361</v>
      </c>
      <c r="O14" s="921"/>
      <c r="P14" s="921"/>
      <c r="Q14" s="921"/>
    </row>
    <row r="15" spans="1:45" ht="26.25" customHeight="1" x14ac:dyDescent="0.25">
      <c r="A15" s="1079"/>
      <c r="B15" s="927"/>
      <c r="C15" s="1071" t="s">
        <v>362</v>
      </c>
      <c r="D15" s="1072"/>
      <c r="E15" s="1071" t="s">
        <v>108</v>
      </c>
      <c r="F15" s="1072"/>
      <c r="G15" s="929" t="s">
        <v>363</v>
      </c>
      <c r="H15" s="1071" t="s">
        <v>108</v>
      </c>
      <c r="I15" s="1082"/>
      <c r="J15" s="1082"/>
      <c r="K15" s="1082"/>
      <c r="L15" s="1071" t="s">
        <v>108</v>
      </c>
      <c r="M15" s="1082"/>
      <c r="N15" s="921" t="s">
        <v>362</v>
      </c>
      <c r="O15" s="921"/>
      <c r="P15" s="921" t="s">
        <v>108</v>
      </c>
      <c r="Q15" s="921"/>
    </row>
    <row r="16" spans="1:45" ht="29.25" customHeight="1" x14ac:dyDescent="0.25">
      <c r="A16" s="1079"/>
      <c r="B16" s="927"/>
      <c r="C16" s="929" t="s">
        <v>206</v>
      </c>
      <c r="D16" s="929" t="s">
        <v>364</v>
      </c>
      <c r="E16" s="929" t="s">
        <v>365</v>
      </c>
      <c r="F16" s="929" t="s">
        <v>366</v>
      </c>
      <c r="G16" s="927"/>
      <c r="H16" s="1071" t="s">
        <v>367</v>
      </c>
      <c r="I16" s="1072"/>
      <c r="J16" s="929" t="s">
        <v>368</v>
      </c>
      <c r="K16" s="1068" t="s">
        <v>369</v>
      </c>
      <c r="L16" s="929" t="s">
        <v>370</v>
      </c>
      <c r="M16" s="1068" t="s">
        <v>371</v>
      </c>
      <c r="N16" s="921" t="s">
        <v>372</v>
      </c>
      <c r="O16" s="921" t="s">
        <v>364</v>
      </c>
      <c r="P16" s="921" t="s">
        <v>365</v>
      </c>
      <c r="Q16" s="921" t="s">
        <v>366</v>
      </c>
    </row>
    <row r="17" spans="1:17" ht="65.25" customHeight="1" x14ac:dyDescent="0.25">
      <c r="A17" s="1079"/>
      <c r="B17" s="928"/>
      <c r="C17" s="928"/>
      <c r="D17" s="928"/>
      <c r="E17" s="928"/>
      <c r="F17" s="928"/>
      <c r="G17" s="928"/>
      <c r="H17" s="54" t="s">
        <v>206</v>
      </c>
      <c r="I17" s="54" t="s">
        <v>364</v>
      </c>
      <c r="J17" s="928"/>
      <c r="K17" s="1069"/>
      <c r="L17" s="927"/>
      <c r="M17" s="1070"/>
      <c r="N17" s="921"/>
      <c r="O17" s="921"/>
      <c r="P17" s="921"/>
      <c r="Q17" s="921"/>
    </row>
    <row r="18" spans="1:17" s="369" customFormat="1" ht="14.25" customHeight="1" x14ac:dyDescent="0.2">
      <c r="A18" s="366">
        <v>1</v>
      </c>
      <c r="B18" s="53">
        <v>2</v>
      </c>
      <c r="C18" s="53">
        <v>3</v>
      </c>
      <c r="D18" s="53">
        <v>4</v>
      </c>
      <c r="E18" s="53">
        <v>5</v>
      </c>
      <c r="F18" s="53">
        <v>6</v>
      </c>
      <c r="G18" s="53">
        <v>7</v>
      </c>
      <c r="H18" s="53">
        <v>8</v>
      </c>
      <c r="I18" s="53">
        <v>9</v>
      </c>
      <c r="J18" s="53">
        <v>10</v>
      </c>
      <c r="K18" s="53">
        <v>11</v>
      </c>
      <c r="L18" s="53">
        <v>12</v>
      </c>
      <c r="M18" s="367">
        <v>13</v>
      </c>
      <c r="N18" s="53">
        <v>14</v>
      </c>
      <c r="O18" s="53">
        <v>15</v>
      </c>
      <c r="P18" s="53">
        <v>16</v>
      </c>
      <c r="Q18" s="53">
        <v>17</v>
      </c>
    </row>
    <row r="19" spans="1:17" ht="15" customHeight="1" x14ac:dyDescent="0.25">
      <c r="A19" s="370" t="s">
        <v>373</v>
      </c>
      <c r="B19" s="371">
        <v>1000</v>
      </c>
      <c r="C19" s="372">
        <f t="shared" ref="C19:C25" si="0">E19+F19</f>
        <v>6</v>
      </c>
      <c r="D19" s="373">
        <v>6</v>
      </c>
      <c r="E19" s="373">
        <v>6</v>
      </c>
      <c r="F19" s="373"/>
      <c r="G19" s="373">
        <f t="shared" ref="G19:G22" si="1">H19+K19</f>
        <v>5.5</v>
      </c>
      <c r="H19" s="373">
        <v>5</v>
      </c>
      <c r="I19" s="373">
        <v>5</v>
      </c>
      <c r="J19" s="373"/>
      <c r="K19" s="373">
        <v>0.5</v>
      </c>
      <c r="L19" s="373"/>
      <c r="M19" s="373"/>
      <c r="N19" s="372">
        <f t="shared" ref="N19:N25" si="2">P19+Q19</f>
        <v>6</v>
      </c>
      <c r="O19" s="373">
        <v>6</v>
      </c>
      <c r="P19" s="373">
        <v>6</v>
      </c>
      <c r="Q19" s="374"/>
    </row>
    <row r="20" spans="1:17" ht="32.25" x14ac:dyDescent="0.25">
      <c r="A20" s="375" t="s">
        <v>374</v>
      </c>
      <c r="B20" s="376">
        <v>1100</v>
      </c>
      <c r="C20" s="377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7"/>
      <c r="O20" s="378"/>
      <c r="P20" s="378"/>
      <c r="Q20" s="379"/>
    </row>
    <row r="21" spans="1:17" ht="13.5" customHeight="1" x14ac:dyDescent="0.25">
      <c r="A21" s="380"/>
      <c r="B21" s="381"/>
      <c r="C21" s="377"/>
      <c r="D21" s="382"/>
      <c r="E21" s="382"/>
      <c r="F21" s="382"/>
      <c r="G21" s="378"/>
      <c r="H21" s="382"/>
      <c r="I21" s="382"/>
      <c r="J21" s="382"/>
      <c r="K21" s="382"/>
      <c r="L21" s="382"/>
      <c r="M21" s="378"/>
      <c r="N21" s="377"/>
      <c r="O21" s="378"/>
      <c r="P21" s="382"/>
      <c r="Q21" s="383"/>
    </row>
    <row r="22" spans="1:17" s="336" customFormat="1" ht="17.25" customHeight="1" x14ac:dyDescent="0.25">
      <c r="A22" s="370" t="s">
        <v>375</v>
      </c>
      <c r="B22" s="381">
        <v>2000</v>
      </c>
      <c r="C22" s="377">
        <f t="shared" si="0"/>
        <v>1.5</v>
      </c>
      <c r="D22" s="378">
        <v>1.5</v>
      </c>
      <c r="E22" s="378">
        <v>0.5</v>
      </c>
      <c r="F22" s="378">
        <v>1</v>
      </c>
      <c r="G22" s="378">
        <f t="shared" si="1"/>
        <v>1.5</v>
      </c>
      <c r="H22" s="378">
        <v>1.5</v>
      </c>
      <c r="I22" s="378">
        <v>1.5</v>
      </c>
      <c r="J22" s="378"/>
      <c r="K22" s="378"/>
      <c r="L22" s="378"/>
      <c r="M22" s="378"/>
      <c r="N22" s="377">
        <f t="shared" si="2"/>
        <v>1.5</v>
      </c>
      <c r="O22" s="378">
        <v>1.5</v>
      </c>
      <c r="P22" s="378">
        <v>1.5</v>
      </c>
      <c r="Q22" s="379"/>
    </row>
    <row r="23" spans="1:17" ht="32.25" x14ac:dyDescent="0.25">
      <c r="A23" s="375" t="s">
        <v>376</v>
      </c>
      <c r="B23" s="376">
        <v>2100</v>
      </c>
      <c r="C23" s="377"/>
      <c r="D23" s="378"/>
      <c r="E23" s="378"/>
      <c r="F23" s="378"/>
      <c r="G23" s="378"/>
      <c r="H23" s="378"/>
      <c r="I23" s="378"/>
      <c r="J23" s="378"/>
      <c r="K23" s="378"/>
      <c r="L23" s="378"/>
      <c r="M23" s="378"/>
      <c r="N23" s="377"/>
      <c r="O23" s="378"/>
      <c r="P23" s="378"/>
      <c r="Q23" s="379"/>
    </row>
    <row r="24" spans="1:17" ht="13.5" customHeight="1" x14ac:dyDescent="0.25">
      <c r="A24" s="375"/>
      <c r="B24" s="376"/>
      <c r="C24" s="377"/>
      <c r="D24" s="382"/>
      <c r="E24" s="382"/>
      <c r="F24" s="382"/>
      <c r="G24" s="378"/>
      <c r="H24" s="378"/>
      <c r="I24" s="378"/>
      <c r="J24" s="378"/>
      <c r="K24" s="378"/>
      <c r="L24" s="378"/>
      <c r="M24" s="378"/>
      <c r="N24" s="377"/>
      <c r="O24" s="378"/>
      <c r="P24" s="378"/>
      <c r="Q24" s="379"/>
    </row>
    <row r="25" spans="1:17" s="336" customFormat="1" ht="29.25" customHeight="1" x14ac:dyDescent="0.25">
      <c r="A25" s="370" t="s">
        <v>377</v>
      </c>
      <c r="B25" s="376">
        <v>3000</v>
      </c>
      <c r="C25" s="377">
        <f t="shared" si="0"/>
        <v>1</v>
      </c>
      <c r="D25" s="378">
        <v>1</v>
      </c>
      <c r="E25" s="378"/>
      <c r="F25" s="378">
        <v>1</v>
      </c>
      <c r="G25" s="378"/>
      <c r="H25" s="378"/>
      <c r="I25" s="378"/>
      <c r="J25" s="378"/>
      <c r="K25" s="378"/>
      <c r="L25" s="378"/>
      <c r="M25" s="378"/>
      <c r="N25" s="377">
        <f t="shared" si="2"/>
        <v>1</v>
      </c>
      <c r="O25" s="378">
        <v>1</v>
      </c>
      <c r="P25" s="378"/>
      <c r="Q25" s="379">
        <v>1</v>
      </c>
    </row>
    <row r="26" spans="1:17" s="336" customFormat="1" ht="32.25" customHeight="1" x14ac:dyDescent="0.25">
      <c r="A26" s="375" t="s">
        <v>376</v>
      </c>
      <c r="B26" s="376">
        <v>3100</v>
      </c>
      <c r="C26" s="377"/>
      <c r="D26" s="378"/>
      <c r="E26" s="378"/>
      <c r="F26" s="378"/>
      <c r="G26" s="378"/>
      <c r="H26" s="378"/>
      <c r="I26" s="378"/>
      <c r="J26" s="378"/>
      <c r="K26" s="378"/>
      <c r="L26" s="378"/>
      <c r="M26" s="378"/>
      <c r="N26" s="377"/>
      <c r="O26" s="378"/>
      <c r="P26" s="378"/>
      <c r="Q26" s="379"/>
    </row>
    <row r="27" spans="1:17" ht="21" customHeight="1" x14ac:dyDescent="0.25">
      <c r="A27" s="384"/>
      <c r="B27" s="385"/>
      <c r="C27" s="377"/>
      <c r="D27" s="378"/>
      <c r="E27" s="378"/>
      <c r="F27" s="378"/>
      <c r="G27" s="378"/>
      <c r="H27" s="378"/>
      <c r="I27" s="378"/>
      <c r="J27" s="378"/>
      <c r="K27" s="378"/>
      <c r="L27" s="378"/>
      <c r="M27" s="378"/>
      <c r="N27" s="377"/>
      <c r="O27" s="378"/>
      <c r="P27" s="378"/>
      <c r="Q27" s="379"/>
    </row>
    <row r="28" spans="1:17" ht="22.5" customHeight="1" x14ac:dyDescent="0.25">
      <c r="A28" s="386" t="s">
        <v>171</v>
      </c>
      <c r="B28" s="387">
        <v>9000</v>
      </c>
      <c r="C28" s="388">
        <f t="shared" ref="C28:I28" si="3">C19+C22+C25</f>
        <v>8.5</v>
      </c>
      <c r="D28" s="388">
        <f t="shared" si="3"/>
        <v>8.5</v>
      </c>
      <c r="E28" s="388">
        <f t="shared" si="3"/>
        <v>6.5</v>
      </c>
      <c r="F28" s="388">
        <f t="shared" si="3"/>
        <v>2</v>
      </c>
      <c r="G28" s="388">
        <f t="shared" si="3"/>
        <v>7</v>
      </c>
      <c r="H28" s="388">
        <f t="shared" si="3"/>
        <v>6.5</v>
      </c>
      <c r="I28" s="388">
        <f t="shared" si="3"/>
        <v>6.5</v>
      </c>
      <c r="J28" s="388"/>
      <c r="K28" s="388">
        <f>K19+K22+K25</f>
        <v>0.5</v>
      </c>
      <c r="L28" s="388"/>
      <c r="M28" s="388"/>
      <c r="N28" s="388">
        <f>N19+N22+N25</f>
        <v>8.5</v>
      </c>
      <c r="O28" s="388">
        <f>O19+O22+O25</f>
        <v>8.5</v>
      </c>
      <c r="P28" s="388">
        <f>P19+P22+P25</f>
        <v>7.5</v>
      </c>
      <c r="Q28" s="389">
        <f>Q19+Q22+Q25</f>
        <v>1</v>
      </c>
    </row>
    <row r="29" spans="1:17" ht="15.75" x14ac:dyDescent="0.25">
      <c r="A29" s="390"/>
      <c r="B29" s="390"/>
      <c r="C29" s="390"/>
      <c r="D29" s="390"/>
      <c r="E29" s="390"/>
      <c r="F29" s="390"/>
    </row>
    <row r="30" spans="1:17" x14ac:dyDescent="0.25">
      <c r="A30" s="1067" t="s">
        <v>378</v>
      </c>
      <c r="B30" s="1067"/>
      <c r="C30" s="1067"/>
      <c r="D30" s="1067"/>
      <c r="E30" s="1067"/>
      <c r="F30" s="1067"/>
      <c r="G30" s="1067"/>
      <c r="H30" s="1067"/>
      <c r="I30" s="1067"/>
      <c r="J30" s="1067"/>
      <c r="K30" s="1067"/>
      <c r="L30" s="1067"/>
      <c r="M30" s="1067"/>
      <c r="N30" s="1067"/>
      <c r="O30" s="1067"/>
      <c r="P30" s="1067"/>
      <c r="Q30" s="1067"/>
    </row>
    <row r="31" spans="1:17" x14ac:dyDescent="0.25">
      <c r="A31" s="1067" t="s">
        <v>379</v>
      </c>
      <c r="B31" s="1067"/>
      <c r="C31" s="1067"/>
      <c r="D31" s="1067"/>
      <c r="E31" s="1067"/>
      <c r="F31" s="1067"/>
      <c r="G31" s="1067"/>
      <c r="H31" s="1067"/>
      <c r="I31" s="1067"/>
      <c r="J31" s="1067"/>
      <c r="K31" s="1067"/>
      <c r="L31" s="1067"/>
      <c r="M31" s="1067"/>
      <c r="N31" s="1067"/>
      <c r="O31" s="1067"/>
      <c r="P31" s="1067"/>
      <c r="Q31" s="1067"/>
    </row>
    <row r="32" spans="1:17" ht="27" customHeight="1" x14ac:dyDescent="0.25">
      <c r="A32" s="1065" t="s">
        <v>380</v>
      </c>
      <c r="B32" s="1065"/>
      <c r="C32" s="1065"/>
      <c r="D32" s="1065"/>
      <c r="E32" s="1065"/>
      <c r="F32" s="1065"/>
      <c r="G32" s="1065"/>
      <c r="H32" s="1065"/>
      <c r="I32" s="1065"/>
      <c r="J32" s="1065"/>
      <c r="K32" s="1065"/>
      <c r="L32" s="1065"/>
      <c r="M32" s="1065"/>
      <c r="N32" s="1065"/>
      <c r="O32" s="1065"/>
      <c r="P32" s="1065"/>
      <c r="Q32" s="1065"/>
    </row>
    <row r="33" spans="1:17" x14ac:dyDescent="0.25">
      <c r="A33" s="1065" t="s">
        <v>381</v>
      </c>
      <c r="B33" s="1065"/>
      <c r="C33" s="1065"/>
      <c r="D33" s="1065"/>
      <c r="E33" s="1065"/>
      <c r="F33" s="1065"/>
      <c r="G33" s="1065"/>
      <c r="H33" s="1065"/>
      <c r="I33" s="1065"/>
      <c r="J33" s="1065"/>
      <c r="K33" s="1065"/>
      <c r="L33" s="1065"/>
      <c r="M33" s="1065"/>
      <c r="N33" s="1065"/>
      <c r="O33" s="1065"/>
      <c r="P33" s="1065"/>
      <c r="Q33" s="1065"/>
    </row>
    <row r="34" spans="1:17" x14ac:dyDescent="0.25">
      <c r="A34" s="1067" t="s">
        <v>382</v>
      </c>
      <c r="B34" s="1067"/>
      <c r="C34" s="1067"/>
      <c r="D34" s="1067"/>
      <c r="E34" s="1067"/>
      <c r="F34" s="1067"/>
      <c r="G34" s="1067"/>
      <c r="H34" s="1067"/>
      <c r="I34" s="1067"/>
      <c r="J34" s="1067"/>
      <c r="K34" s="1067"/>
      <c r="L34" s="1067"/>
      <c r="M34" s="1067"/>
      <c r="N34" s="1067"/>
      <c r="O34" s="1067"/>
      <c r="P34" s="1067"/>
      <c r="Q34" s="1067"/>
    </row>
    <row r="35" spans="1:17" x14ac:dyDescent="0.25">
      <c r="A35" s="1066" t="s">
        <v>383</v>
      </c>
      <c r="B35" s="1066"/>
      <c r="C35" s="1066"/>
      <c r="D35" s="1066"/>
      <c r="E35" s="1066"/>
      <c r="F35" s="1066"/>
      <c r="G35" s="1066"/>
      <c r="H35" s="1066"/>
      <c r="I35" s="1066"/>
      <c r="J35" s="1066"/>
      <c r="K35" s="1066"/>
      <c r="L35" s="1066"/>
      <c r="M35" s="1066"/>
      <c r="N35" s="1066"/>
      <c r="O35" s="1066"/>
      <c r="P35" s="1066"/>
      <c r="Q35" s="1066"/>
    </row>
    <row r="36" spans="1:17" x14ac:dyDescent="0.25">
      <c r="A36" s="1066" t="s">
        <v>384</v>
      </c>
      <c r="B36" s="1066"/>
      <c r="C36" s="1066"/>
      <c r="D36" s="1066"/>
      <c r="E36" s="1066"/>
      <c r="F36" s="1066"/>
      <c r="G36" s="1066"/>
      <c r="H36" s="1066"/>
      <c r="I36" s="1066"/>
      <c r="J36" s="1066"/>
      <c r="K36" s="1066"/>
      <c r="L36" s="1066"/>
      <c r="M36" s="1066"/>
      <c r="N36" s="1066"/>
      <c r="O36" s="1066"/>
      <c r="P36" s="1066"/>
      <c r="Q36" s="1066"/>
    </row>
    <row r="37" spans="1:17" x14ac:dyDescent="0.25">
      <c r="A37" s="1065" t="s">
        <v>385</v>
      </c>
      <c r="B37" s="1066"/>
      <c r="C37" s="1066"/>
      <c r="D37" s="1066"/>
      <c r="E37" s="1066"/>
      <c r="F37" s="1066"/>
      <c r="G37" s="1066"/>
      <c r="H37" s="1066"/>
      <c r="I37" s="1066"/>
      <c r="J37" s="1066"/>
      <c r="K37" s="1066"/>
      <c r="L37" s="1066"/>
      <c r="M37" s="1066"/>
      <c r="N37" s="1066"/>
      <c r="O37" s="1066"/>
      <c r="P37" s="1066"/>
      <c r="Q37" s="1066"/>
    </row>
    <row r="38" spans="1:17" x14ac:dyDescent="0.25">
      <c r="A38" s="1065" t="s">
        <v>386</v>
      </c>
      <c r="B38" s="1066"/>
      <c r="C38" s="1066"/>
      <c r="D38" s="1066"/>
      <c r="E38" s="1066"/>
      <c r="F38" s="1066"/>
      <c r="G38" s="1066"/>
      <c r="H38" s="1066"/>
      <c r="I38" s="1066"/>
      <c r="J38" s="1066"/>
      <c r="K38" s="1066"/>
      <c r="L38" s="1066"/>
      <c r="M38" s="1066"/>
      <c r="N38" s="1066"/>
      <c r="O38" s="1066"/>
      <c r="P38" s="1066"/>
      <c r="Q38" s="1066"/>
    </row>
  </sheetData>
  <mergeCells count="49">
    <mergeCell ref="P1:Q1"/>
    <mergeCell ref="A2:Q2"/>
    <mergeCell ref="O5:P5"/>
    <mergeCell ref="AJ5:AK5"/>
    <mergeCell ref="B6:O7"/>
    <mergeCell ref="AJ7:AK7"/>
    <mergeCell ref="A8:A9"/>
    <mergeCell ref="B8:N9"/>
    <mergeCell ref="Q8:Q9"/>
    <mergeCell ref="AJ8:AK8"/>
    <mergeCell ref="AR8:AR9"/>
    <mergeCell ref="AS8:AS9"/>
    <mergeCell ref="O9:P9"/>
    <mergeCell ref="A13:Q13"/>
    <mergeCell ref="A14:A17"/>
    <mergeCell ref="B14:B17"/>
    <mergeCell ref="C14:F14"/>
    <mergeCell ref="G14:K14"/>
    <mergeCell ref="L14:M14"/>
    <mergeCell ref="N14:Q14"/>
    <mergeCell ref="C15:D15"/>
    <mergeCell ref="E15:F15"/>
    <mergeCell ref="G15:G17"/>
    <mergeCell ref="H15:K15"/>
    <mergeCell ref="L15:M15"/>
    <mergeCell ref="N15:O15"/>
    <mergeCell ref="P15:Q15"/>
    <mergeCell ref="O16:O17"/>
    <mergeCell ref="P16:P17"/>
    <mergeCell ref="Q16:Q17"/>
    <mergeCell ref="A30:Q30"/>
    <mergeCell ref="A31:Q31"/>
    <mergeCell ref="J16:J17"/>
    <mergeCell ref="K16:K17"/>
    <mergeCell ref="L16:L17"/>
    <mergeCell ref="M16:M17"/>
    <mergeCell ref="N16:N17"/>
    <mergeCell ref="C16:C17"/>
    <mergeCell ref="D16:D17"/>
    <mergeCell ref="E16:E17"/>
    <mergeCell ref="F16:F17"/>
    <mergeCell ref="H16:I16"/>
    <mergeCell ref="A37:Q37"/>
    <mergeCell ref="A38:Q38"/>
    <mergeCell ref="A32:Q32"/>
    <mergeCell ref="A33:Q33"/>
    <mergeCell ref="A34:Q34"/>
    <mergeCell ref="A35:Q35"/>
    <mergeCell ref="A36:Q36"/>
  </mergeCells>
  <pageMargins left="6.3888888888888884E-2" right="0.39370078740157477" top="5.7500000000000009E-2" bottom="0.39370078740157477" header="0.15748031496062992" footer="0"/>
  <pageSetup paperSize="9" scale="67" firstPageNumber="5" fitToHeight="0" orientation="landscape" useFirstPageNumber="1" r:id="rId1"/>
  <headerFooter>
    <oddHeader>&amp;C&amp;"Times New Roman,Regular "&amp;P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U28"/>
  <sheetViews>
    <sheetView showGridLines="0" view="pageBreakPreview" workbookViewId="0">
      <selection activeCell="A19" sqref="A19:XFD19"/>
    </sheetView>
  </sheetViews>
  <sheetFormatPr defaultColWidth="9.140625" defaultRowHeight="15" x14ac:dyDescent="0.25"/>
  <cols>
    <col min="1" max="1" width="30" style="304" customWidth="1"/>
    <col min="2" max="2" width="6.140625" style="304" customWidth="1"/>
    <col min="3" max="3" width="11.5703125" style="304" customWidth="1"/>
    <col min="4" max="4" width="11.28515625" style="304" customWidth="1"/>
    <col min="5" max="5" width="15.140625" style="304" customWidth="1"/>
    <col min="6" max="6" width="16.5703125" style="304" customWidth="1"/>
    <col min="7" max="7" width="19" style="304" customWidth="1"/>
    <col min="8" max="8" width="15" style="304" customWidth="1"/>
    <col min="9" max="9" width="12.140625" style="304" customWidth="1"/>
    <col min="10" max="10" width="12.5703125" style="304" customWidth="1"/>
    <col min="11" max="11" width="15.7109375" style="304" customWidth="1"/>
    <col min="12" max="12" width="11" style="304" customWidth="1"/>
    <col min="13" max="13" width="11.7109375" style="304" customWidth="1"/>
    <col min="14" max="14" width="16.5703125" style="304" customWidth="1"/>
    <col min="15" max="15" width="7" style="304" customWidth="1"/>
    <col min="16" max="16" width="13.5703125" style="304" customWidth="1"/>
    <col min="17" max="17" width="3.28515625" style="336" customWidth="1"/>
    <col min="18" max="21" width="8.85546875" style="270" customWidth="1"/>
    <col min="22" max="16384" width="9.140625" style="336"/>
  </cols>
  <sheetData>
    <row r="1" spans="1:16" ht="27" customHeight="1" x14ac:dyDescent="0.25">
      <c r="A1" s="1077" t="s">
        <v>387</v>
      </c>
      <c r="B1" s="1078"/>
      <c r="C1" s="1078"/>
      <c r="D1" s="1078"/>
      <c r="E1" s="1078"/>
      <c r="F1" s="1078"/>
      <c r="G1" s="1078"/>
      <c r="H1" s="1078"/>
      <c r="I1" s="1078"/>
      <c r="J1" s="1078"/>
      <c r="K1" s="1078"/>
      <c r="L1" s="1078"/>
      <c r="M1" s="1078"/>
      <c r="N1" s="1078"/>
      <c r="O1" s="1078"/>
      <c r="P1" s="1078"/>
    </row>
    <row r="2" spans="1:16" ht="40.5" customHeight="1" x14ac:dyDescent="0.25">
      <c r="A2" s="1100" t="s">
        <v>388</v>
      </c>
      <c r="B2" s="1101" t="s">
        <v>200</v>
      </c>
      <c r="C2" s="1104" t="s">
        <v>389</v>
      </c>
      <c r="D2" s="1104"/>
      <c r="E2" s="1104"/>
      <c r="F2" s="1104"/>
      <c r="G2" s="1104"/>
      <c r="H2" s="1104"/>
      <c r="I2" s="1105" t="s">
        <v>390</v>
      </c>
      <c r="J2" s="1106"/>
      <c r="K2" s="1107" t="s">
        <v>391</v>
      </c>
      <c r="L2" s="1104"/>
      <c r="M2" s="1104"/>
      <c r="N2" s="1104"/>
      <c r="O2" s="1104"/>
      <c r="P2" s="1108"/>
    </row>
    <row r="3" spans="1:16" ht="15" customHeight="1" x14ac:dyDescent="0.25">
      <c r="A3" s="1100"/>
      <c r="B3" s="1102"/>
      <c r="C3" s="1081" t="s">
        <v>206</v>
      </c>
      <c r="D3" s="1111" t="s">
        <v>108</v>
      </c>
      <c r="E3" s="1112"/>
      <c r="F3" s="1112"/>
      <c r="G3" s="1112"/>
      <c r="H3" s="1112"/>
      <c r="I3" s="1113" t="s">
        <v>108</v>
      </c>
      <c r="J3" s="1112"/>
      <c r="K3" s="1114" t="s">
        <v>392</v>
      </c>
      <c r="L3" s="921"/>
      <c r="M3" s="921"/>
      <c r="N3" s="921"/>
      <c r="O3" s="921"/>
      <c r="P3" s="1096"/>
    </row>
    <row r="4" spans="1:16" ht="15" customHeight="1" x14ac:dyDescent="0.25">
      <c r="A4" s="1100"/>
      <c r="B4" s="1102"/>
      <c r="C4" s="1109"/>
      <c r="D4" s="1068" t="s">
        <v>367</v>
      </c>
      <c r="E4" s="1080"/>
      <c r="F4" s="1081"/>
      <c r="G4" s="929" t="s">
        <v>393</v>
      </c>
      <c r="H4" s="1068" t="s">
        <v>394</v>
      </c>
      <c r="I4" s="1097" t="s">
        <v>395</v>
      </c>
      <c r="J4" s="1068" t="s">
        <v>396</v>
      </c>
      <c r="K4" s="1115" t="s">
        <v>367</v>
      </c>
      <c r="L4" s="1082"/>
      <c r="M4" s="1082"/>
      <c r="N4" s="1082"/>
      <c r="O4" s="1082"/>
      <c r="P4" s="1116"/>
    </row>
    <row r="5" spans="1:16" ht="30" customHeight="1" x14ac:dyDescent="0.25">
      <c r="A5" s="1100"/>
      <c r="B5" s="1102"/>
      <c r="C5" s="1109"/>
      <c r="D5" s="921" t="s">
        <v>206</v>
      </c>
      <c r="E5" s="921" t="s">
        <v>397</v>
      </c>
      <c r="F5" s="921"/>
      <c r="G5" s="927"/>
      <c r="H5" s="1070"/>
      <c r="I5" s="1098"/>
      <c r="J5" s="1070"/>
      <c r="K5" s="1097" t="s">
        <v>398</v>
      </c>
      <c r="L5" s="929" t="s">
        <v>102</v>
      </c>
      <c r="M5" s="921" t="s">
        <v>104</v>
      </c>
      <c r="N5" s="921"/>
      <c r="O5" s="921" t="s">
        <v>399</v>
      </c>
      <c r="P5" s="1096" t="s">
        <v>400</v>
      </c>
    </row>
    <row r="6" spans="1:16" ht="17.25" customHeight="1" x14ac:dyDescent="0.25">
      <c r="A6" s="1100"/>
      <c r="B6" s="1102"/>
      <c r="C6" s="1109"/>
      <c r="D6" s="921"/>
      <c r="E6" s="929" t="s">
        <v>401</v>
      </c>
      <c r="F6" s="929" t="s">
        <v>402</v>
      </c>
      <c r="G6" s="927"/>
      <c r="H6" s="1070"/>
      <c r="I6" s="1098"/>
      <c r="J6" s="1070"/>
      <c r="K6" s="1098"/>
      <c r="L6" s="927"/>
      <c r="M6" s="1071" t="s">
        <v>108</v>
      </c>
      <c r="N6" s="1072"/>
      <c r="O6" s="921"/>
      <c r="P6" s="1096"/>
    </row>
    <row r="7" spans="1:16" ht="70.5" customHeight="1" x14ac:dyDescent="0.25">
      <c r="A7" s="1100"/>
      <c r="B7" s="1103"/>
      <c r="C7" s="1110"/>
      <c r="D7" s="921"/>
      <c r="E7" s="928"/>
      <c r="F7" s="928"/>
      <c r="G7" s="928"/>
      <c r="H7" s="1069"/>
      <c r="I7" s="1099"/>
      <c r="J7" s="1069"/>
      <c r="K7" s="1099"/>
      <c r="L7" s="928"/>
      <c r="M7" s="55" t="s">
        <v>111</v>
      </c>
      <c r="N7" s="55" t="s">
        <v>112</v>
      </c>
      <c r="O7" s="921"/>
      <c r="P7" s="1096"/>
    </row>
    <row r="8" spans="1:16" s="369" customFormat="1" ht="13.5" customHeight="1" x14ac:dyDescent="0.2">
      <c r="A8" s="391">
        <v>1</v>
      </c>
      <c r="B8" s="392">
        <v>2</v>
      </c>
      <c r="C8" s="393">
        <v>3</v>
      </c>
      <c r="D8" s="53">
        <v>4</v>
      </c>
      <c r="E8" s="53">
        <v>5</v>
      </c>
      <c r="F8" s="53">
        <v>6</v>
      </c>
      <c r="G8" s="53">
        <v>7</v>
      </c>
      <c r="H8" s="367">
        <v>8</v>
      </c>
      <c r="I8" s="394">
        <v>9</v>
      </c>
      <c r="J8" s="395">
        <v>10</v>
      </c>
      <c r="K8" s="394">
        <v>11</v>
      </c>
      <c r="L8" s="396">
        <v>12</v>
      </c>
      <c r="M8" s="396">
        <v>13</v>
      </c>
      <c r="N8" s="396">
        <v>14</v>
      </c>
      <c r="O8" s="396">
        <v>15</v>
      </c>
      <c r="P8" s="397">
        <v>16</v>
      </c>
    </row>
    <row r="9" spans="1:16" ht="37.9" customHeight="1" x14ac:dyDescent="0.25">
      <c r="A9" s="370" t="s">
        <v>403</v>
      </c>
      <c r="B9" s="398">
        <v>1000</v>
      </c>
      <c r="C9" s="399">
        <f>D9+G9+H9</f>
        <v>1835307.09</v>
      </c>
      <c r="D9" s="373">
        <f>E9+F9</f>
        <v>1835307.09</v>
      </c>
      <c r="E9" s="373">
        <v>1835307.09</v>
      </c>
      <c r="F9" s="373"/>
      <c r="G9" s="373"/>
      <c r="H9" s="400"/>
      <c r="I9" s="401"/>
      <c r="J9" s="402">
        <v>1050</v>
      </c>
      <c r="K9" s="403">
        <v>1141856.74</v>
      </c>
      <c r="L9" s="404"/>
      <c r="M9" s="404"/>
      <c r="N9" s="404">
        <v>211213.52</v>
      </c>
      <c r="O9" s="404"/>
      <c r="P9" s="405">
        <v>482236.83</v>
      </c>
    </row>
    <row r="10" spans="1:16" ht="32.25" customHeight="1" x14ac:dyDescent="0.25">
      <c r="A10" s="375" t="s">
        <v>376</v>
      </c>
      <c r="B10" s="406">
        <v>1100</v>
      </c>
      <c r="C10" s="407"/>
      <c r="D10" s="378"/>
      <c r="E10" s="378"/>
      <c r="F10" s="378"/>
      <c r="G10" s="378"/>
      <c r="H10" s="408"/>
      <c r="I10" s="409"/>
      <c r="J10" s="408"/>
      <c r="K10" s="410"/>
      <c r="L10" s="411"/>
      <c r="M10" s="411"/>
      <c r="N10" s="411"/>
      <c r="O10" s="411"/>
      <c r="P10" s="412"/>
    </row>
    <row r="11" spans="1:16" x14ac:dyDescent="0.25">
      <c r="A11" s="413"/>
      <c r="B11" s="414"/>
      <c r="C11" s="407"/>
      <c r="D11" s="378"/>
      <c r="E11" s="378"/>
      <c r="F11" s="378"/>
      <c r="G11" s="378"/>
      <c r="H11" s="408"/>
      <c r="I11" s="409"/>
      <c r="J11" s="408"/>
      <c r="K11" s="410"/>
      <c r="L11" s="411"/>
      <c r="M11" s="411"/>
      <c r="N11" s="411"/>
      <c r="O11" s="411"/>
      <c r="P11" s="412"/>
    </row>
    <row r="12" spans="1:16" ht="35.450000000000003" customHeight="1" x14ac:dyDescent="0.25">
      <c r="A12" s="370" t="s">
        <v>404</v>
      </c>
      <c r="B12" s="414">
        <v>2000</v>
      </c>
      <c r="C12" s="407">
        <f>D12+G12+H12</f>
        <v>307342.82</v>
      </c>
      <c r="D12" s="378">
        <f>E12+F12</f>
        <v>307342.82</v>
      </c>
      <c r="E12" s="378">
        <v>218890.23</v>
      </c>
      <c r="F12" s="378">
        <v>88452.59</v>
      </c>
      <c r="G12" s="378"/>
      <c r="H12" s="408"/>
      <c r="I12" s="409"/>
      <c r="J12" s="408"/>
      <c r="K12" s="410">
        <v>114953.26</v>
      </c>
      <c r="L12" s="411"/>
      <c r="M12" s="411"/>
      <c r="N12" s="411"/>
      <c r="O12" s="411"/>
      <c r="P12" s="412">
        <v>192389.56</v>
      </c>
    </row>
    <row r="13" spans="1:16" ht="32.25" customHeight="1" x14ac:dyDescent="0.25">
      <c r="A13" s="375" t="s">
        <v>376</v>
      </c>
      <c r="B13" s="406">
        <v>2100</v>
      </c>
      <c r="C13" s="407"/>
      <c r="D13" s="378"/>
      <c r="E13" s="378"/>
      <c r="F13" s="378"/>
      <c r="G13" s="378"/>
      <c r="H13" s="408"/>
      <c r="I13" s="409"/>
      <c r="J13" s="408"/>
      <c r="K13" s="410"/>
      <c r="L13" s="411"/>
      <c r="M13" s="411"/>
      <c r="N13" s="411"/>
      <c r="O13" s="411"/>
      <c r="P13" s="412"/>
    </row>
    <row r="14" spans="1:16" ht="21.75" customHeight="1" x14ac:dyDescent="0.25">
      <c r="A14" s="413"/>
      <c r="B14" s="406"/>
      <c r="C14" s="407"/>
      <c r="D14" s="378"/>
      <c r="E14" s="378"/>
      <c r="F14" s="378"/>
      <c r="G14" s="378"/>
      <c r="H14" s="408"/>
      <c r="I14" s="409"/>
      <c r="J14" s="408"/>
      <c r="K14" s="410"/>
      <c r="L14" s="411"/>
      <c r="M14" s="411"/>
      <c r="N14" s="411"/>
      <c r="O14" s="411"/>
      <c r="P14" s="412"/>
    </row>
    <row r="15" spans="1:16" ht="30" customHeight="1" x14ac:dyDescent="0.25">
      <c r="A15" s="370" t="s">
        <v>405</v>
      </c>
      <c r="B15" s="406">
        <v>3000</v>
      </c>
      <c r="C15" s="407"/>
      <c r="D15" s="378"/>
      <c r="E15" s="378"/>
      <c r="F15" s="378"/>
      <c r="G15" s="378"/>
      <c r="H15" s="408"/>
      <c r="I15" s="409"/>
      <c r="J15" s="408"/>
      <c r="K15" s="410"/>
      <c r="L15" s="411"/>
      <c r="M15" s="411"/>
      <c r="N15" s="411"/>
      <c r="O15" s="411"/>
      <c r="P15" s="412"/>
    </row>
    <row r="16" spans="1:16" ht="33" customHeight="1" x14ac:dyDescent="0.25">
      <c r="A16" s="375" t="s">
        <v>376</v>
      </c>
      <c r="B16" s="406">
        <v>3100</v>
      </c>
      <c r="C16" s="407"/>
      <c r="D16" s="378"/>
      <c r="E16" s="378"/>
      <c r="F16" s="378"/>
      <c r="G16" s="378"/>
      <c r="H16" s="408"/>
      <c r="I16" s="409"/>
      <c r="J16" s="408"/>
      <c r="K16" s="410"/>
      <c r="L16" s="411"/>
      <c r="M16" s="411"/>
      <c r="N16" s="411"/>
      <c r="O16" s="411"/>
      <c r="P16" s="412"/>
    </row>
    <row r="17" spans="1:17" ht="25.9" customHeight="1" x14ac:dyDescent="0.25">
      <c r="A17" s="413"/>
      <c r="B17" s="406"/>
      <c r="C17" s="415"/>
      <c r="D17" s="382"/>
      <c r="E17" s="382"/>
      <c r="F17" s="382"/>
      <c r="G17" s="382"/>
      <c r="H17" s="416"/>
      <c r="I17" s="417"/>
      <c r="J17" s="416"/>
      <c r="K17" s="418"/>
      <c r="L17" s="419"/>
      <c r="M17" s="419"/>
      <c r="N17" s="419"/>
      <c r="O17" s="419"/>
      <c r="P17" s="420"/>
    </row>
    <row r="18" spans="1:17" ht="44.45" customHeight="1" x14ac:dyDescent="0.25">
      <c r="A18" s="421" t="s">
        <v>171</v>
      </c>
      <c r="B18" s="422">
        <v>9000</v>
      </c>
      <c r="C18" s="423">
        <f>C9+C12+C15</f>
        <v>2142649.91</v>
      </c>
      <c r="D18" s="388">
        <f>D9+D12+D15</f>
        <v>2142649.91</v>
      </c>
      <c r="E18" s="388">
        <f>E9+E12+E15</f>
        <v>2054197.32</v>
      </c>
      <c r="F18" s="388">
        <f>F9+F12+F15</f>
        <v>88452.59</v>
      </c>
      <c r="G18" s="388"/>
      <c r="H18" s="424"/>
      <c r="I18" s="425"/>
      <c r="J18" s="426">
        <f>J9+J12+J15</f>
        <v>1050</v>
      </c>
      <c r="K18" s="425">
        <f>K9+K12+K15</f>
        <v>1256810</v>
      </c>
      <c r="L18" s="427"/>
      <c r="M18" s="427"/>
      <c r="N18" s="427">
        <f>N9+N12+N15</f>
        <v>211213.52</v>
      </c>
      <c r="O18" s="427"/>
      <c r="P18" s="428">
        <f>P9+P12+P15</f>
        <v>674626.39</v>
      </c>
    </row>
    <row r="19" spans="1:17" ht="29.45" customHeight="1" x14ac:dyDescent="0.25">
      <c r="A19" s="429"/>
      <c r="B19" s="430"/>
      <c r="C19" s="429"/>
      <c r="D19" s="429"/>
      <c r="E19" s="429"/>
      <c r="F19" s="429"/>
      <c r="G19" s="429"/>
    </row>
    <row r="20" spans="1:17" ht="27" customHeight="1" x14ac:dyDescent="0.25">
      <c r="A20" s="1094" t="s">
        <v>406</v>
      </c>
      <c r="B20" s="1094"/>
      <c r="C20" s="1094"/>
      <c r="D20" s="1094"/>
      <c r="E20" s="1094"/>
      <c r="F20" s="1094"/>
      <c r="G20" s="1094"/>
      <c r="H20" s="1094"/>
      <c r="I20" s="1094"/>
      <c r="J20" s="1094"/>
      <c r="K20" s="1094"/>
      <c r="L20" s="1094"/>
      <c r="M20" s="1094"/>
      <c r="N20" s="1094"/>
      <c r="O20" s="1094"/>
      <c r="P20" s="1094"/>
      <c r="Q20" s="338"/>
    </row>
    <row r="21" spans="1:17" x14ac:dyDescent="0.25">
      <c r="A21" s="1094" t="s">
        <v>407</v>
      </c>
      <c r="B21" s="1095"/>
      <c r="C21" s="1095"/>
      <c r="D21" s="1095"/>
      <c r="E21" s="1095"/>
      <c r="F21" s="1095"/>
      <c r="G21" s="1095"/>
      <c r="H21" s="1095"/>
      <c r="I21" s="1095"/>
      <c r="J21" s="1095"/>
      <c r="K21" s="1095"/>
      <c r="L21" s="1095"/>
      <c r="M21" s="1095"/>
      <c r="N21" s="1095"/>
      <c r="O21" s="1095"/>
      <c r="P21" s="1095"/>
      <c r="Q21" s="338"/>
    </row>
    <row r="22" spans="1:17" x14ac:dyDescent="0.25">
      <c r="A22" s="1094" t="s">
        <v>408</v>
      </c>
      <c r="B22" s="1095"/>
      <c r="C22" s="1095"/>
      <c r="D22" s="1095"/>
      <c r="E22" s="1095"/>
      <c r="F22" s="1095"/>
      <c r="G22" s="1095"/>
      <c r="H22" s="1095"/>
      <c r="I22" s="1095"/>
      <c r="J22" s="1095"/>
      <c r="K22" s="1095"/>
      <c r="L22" s="1095"/>
      <c r="M22" s="1095"/>
      <c r="N22" s="1095"/>
      <c r="O22" s="1095"/>
      <c r="P22" s="1095"/>
      <c r="Q22" s="338"/>
    </row>
    <row r="23" spans="1:17" x14ac:dyDescent="0.25">
      <c r="A23" s="1094" t="s">
        <v>409</v>
      </c>
      <c r="B23" s="1095"/>
      <c r="C23" s="1095"/>
      <c r="D23" s="1095"/>
      <c r="E23" s="1095"/>
      <c r="F23" s="1095"/>
      <c r="G23" s="1095"/>
      <c r="H23" s="1095"/>
      <c r="I23" s="1095"/>
      <c r="J23" s="1095"/>
      <c r="K23" s="1095"/>
      <c r="L23" s="1095"/>
      <c r="M23" s="1095"/>
      <c r="N23" s="1095"/>
      <c r="O23" s="1095"/>
      <c r="P23" s="1095"/>
      <c r="Q23" s="338"/>
    </row>
    <row r="24" spans="1:17" x14ac:dyDescent="0.25">
      <c r="A24" s="1066" t="s">
        <v>410</v>
      </c>
      <c r="B24" s="1066"/>
      <c r="C24" s="1066"/>
      <c r="D24" s="1066"/>
      <c r="E24" s="1066"/>
      <c r="F24" s="1066"/>
      <c r="G24" s="1066"/>
      <c r="H24" s="1066"/>
      <c r="I24" s="1066"/>
      <c r="J24" s="1066"/>
      <c r="K24" s="1066"/>
      <c r="L24" s="1066"/>
      <c r="M24" s="1066"/>
      <c r="N24" s="1066"/>
      <c r="O24" s="1066"/>
      <c r="P24" s="1066"/>
      <c r="Q24" s="338"/>
    </row>
    <row r="25" spans="1:17" ht="13.5" customHeight="1" x14ac:dyDescent="0.25">
      <c r="A25" s="1065" t="s">
        <v>411</v>
      </c>
      <c r="B25" s="1066"/>
      <c r="C25" s="1066"/>
      <c r="D25" s="1066"/>
      <c r="E25" s="1066"/>
      <c r="F25" s="1066"/>
      <c r="G25" s="1066"/>
      <c r="H25" s="1066"/>
      <c r="I25" s="1066"/>
      <c r="J25" s="1066"/>
      <c r="K25" s="1066"/>
      <c r="L25" s="1066"/>
      <c r="M25" s="1066"/>
      <c r="N25" s="1066"/>
      <c r="O25" s="1066"/>
      <c r="P25" s="1066"/>
      <c r="Q25" s="338"/>
    </row>
    <row r="26" spans="1:17" ht="14.25" customHeight="1" x14ac:dyDescent="0.25">
      <c r="A26" s="1065" t="s">
        <v>412</v>
      </c>
      <c r="B26" s="1066"/>
      <c r="C26" s="1066"/>
      <c r="D26" s="1066"/>
      <c r="E26" s="1066"/>
      <c r="F26" s="1066"/>
      <c r="G26" s="1066"/>
      <c r="H26" s="1066"/>
      <c r="I26" s="1066"/>
      <c r="J26" s="1066"/>
      <c r="K26" s="1066"/>
      <c r="L26" s="1066"/>
      <c r="M26" s="1066"/>
      <c r="N26" s="1066"/>
      <c r="O26" s="1066"/>
      <c r="P26" s="1066"/>
    </row>
    <row r="27" spans="1:17" x14ac:dyDescent="0.25">
      <c r="A27" s="1093"/>
      <c r="B27" s="1093"/>
      <c r="C27" s="1093"/>
      <c r="D27" s="1093"/>
      <c r="E27" s="1093"/>
      <c r="F27" s="1093"/>
      <c r="G27" s="1093"/>
      <c r="H27" s="1093"/>
      <c r="I27" s="1093"/>
      <c r="J27" s="1093"/>
      <c r="K27" s="1093"/>
      <c r="L27" s="1093"/>
      <c r="M27" s="1093"/>
      <c r="N27" s="1093"/>
      <c r="O27" s="1093"/>
      <c r="P27" s="1093"/>
    </row>
    <row r="28" spans="1:17" x14ac:dyDescent="0.25">
      <c r="A28" s="338"/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  <c r="P28" s="338"/>
    </row>
  </sheetData>
  <mergeCells count="34">
    <mergeCell ref="A1:P1"/>
    <mergeCell ref="A2:A7"/>
    <mergeCell ref="B2:B7"/>
    <mergeCell ref="C2:H2"/>
    <mergeCell ref="I2:J2"/>
    <mergeCell ref="K2:P2"/>
    <mergeCell ref="C3:C7"/>
    <mergeCell ref="D3:H3"/>
    <mergeCell ref="I3:J3"/>
    <mergeCell ref="K3:P3"/>
    <mergeCell ref="D4:F4"/>
    <mergeCell ref="G4:G7"/>
    <mergeCell ref="H4:H7"/>
    <mergeCell ref="I4:I7"/>
    <mergeCell ref="J4:J7"/>
    <mergeCell ref="K4:P4"/>
    <mergeCell ref="D5:D7"/>
    <mergeCell ref="E5:F5"/>
    <mergeCell ref="K5:K7"/>
    <mergeCell ref="L5:L7"/>
    <mergeCell ref="M5:N5"/>
    <mergeCell ref="O5:O7"/>
    <mergeCell ref="P5:P7"/>
    <mergeCell ref="E6:E7"/>
    <mergeCell ref="F6:F7"/>
    <mergeCell ref="M6:N6"/>
    <mergeCell ref="A25:P25"/>
    <mergeCell ref="A26:P26"/>
    <mergeCell ref="A27:P27"/>
    <mergeCell ref="A20:P20"/>
    <mergeCell ref="A21:P21"/>
    <mergeCell ref="A22:P22"/>
    <mergeCell ref="A23:P23"/>
    <mergeCell ref="A24:P24"/>
  </mergeCells>
  <pageMargins left="0.70866141732283472" right="0.39370078740157477" top="0.59055118110236249" bottom="0.39370078740157477" header="0.15748031496062992" footer="0"/>
  <pageSetup paperSize="9" scale="59" firstPageNumber="6" fitToHeight="0" orientation="landscape" useFirstPageNumber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16</vt:i4>
      </vt:variant>
    </vt:vector>
  </HeadingPairs>
  <TitlesOfParts>
    <vt:vector size="39" baseType="lpstr">
      <vt:lpstr>1.1.Поступления</vt:lpstr>
      <vt:lpstr>1.1.Выплаты</vt:lpstr>
      <vt:lpstr>2.Сверх ГЗ</vt:lpstr>
      <vt:lpstr>3.Прибыль</vt:lpstr>
      <vt:lpstr>3.1.Кредиторка</vt:lpstr>
      <vt:lpstr>4.Просроченная кредиторка </vt:lpstr>
      <vt:lpstr>5.Ущерб</vt:lpstr>
      <vt:lpstr>6.Численность</vt:lpstr>
      <vt:lpstr>6.ФОТ</vt:lpstr>
      <vt:lpstr>6.Аналитраспр по ИФО</vt:lpstr>
      <vt:lpstr>7.Счета</vt:lpstr>
      <vt:lpstr>8.Недвижимое</vt:lpstr>
      <vt:lpstr>8.Недвижимое (2)</vt:lpstr>
      <vt:lpstr>9.Земельные участки</vt:lpstr>
      <vt:lpstr>10.Аренда</vt:lpstr>
      <vt:lpstr>11.Безвозмездное пользование</vt:lpstr>
      <vt:lpstr>12.ОЦДИ</vt:lpstr>
      <vt:lpstr>12.ОЦДИ расходы</vt:lpstr>
      <vt:lpstr>13.Авто Раздел 1</vt:lpstr>
      <vt:lpstr>13.Авто Раздел 2</vt:lpstr>
      <vt:lpstr>13.Авто Раздел 3</vt:lpstr>
      <vt:lpstr>13.Авто Раздел 4</vt:lpstr>
      <vt:lpstr>13.1Имущ-во,переданное в аренду</vt:lpstr>
      <vt:lpstr>'1.1.Выплаты'!Print_Titles</vt:lpstr>
      <vt:lpstr>'1.1.Поступления'!Print_Titles</vt:lpstr>
      <vt:lpstr>'1.1.Выплаты'!Область_печати</vt:lpstr>
      <vt:lpstr>'1.1.Поступления'!Область_печати</vt:lpstr>
      <vt:lpstr>'10.Аренда'!Область_печати</vt:lpstr>
      <vt:lpstr>'11.Безвозмездное пользование'!Область_печати</vt:lpstr>
      <vt:lpstr>'2.Сверх ГЗ'!Область_печати</vt:lpstr>
      <vt:lpstr>'3.Прибыль'!Область_печати</vt:lpstr>
      <vt:lpstr>'4.Просроченная кредиторка '!Область_печати</vt:lpstr>
      <vt:lpstr>'5.Ущерб'!Область_печати</vt:lpstr>
      <vt:lpstr>'6.Аналитраспр по ИФО'!Область_печати</vt:lpstr>
      <vt:lpstr>'6.ФОТ'!Область_печати</vt:lpstr>
      <vt:lpstr>'6.Численность'!Область_печати</vt:lpstr>
      <vt:lpstr>'7.Счета'!Область_печати</vt:lpstr>
      <vt:lpstr>'8.Недвижимое'!Область_печати</vt:lpstr>
      <vt:lpstr>'9.Земельные участки'!Область_печати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СЕЛЕЗНЕВА ГАЛИНА АНАТОЛЬЕВНА</dc:creator>
  <cp:lastModifiedBy>Редакция</cp:lastModifiedBy>
  <cp:revision>24</cp:revision>
  <cp:lastPrinted>2024-04-17T06:31:19Z</cp:lastPrinted>
  <dcterms:created xsi:type="dcterms:W3CDTF">2019-06-10T09:56:50Z</dcterms:created>
  <dcterms:modified xsi:type="dcterms:W3CDTF">2024-04-17T06:31:27Z</dcterms:modified>
</cp:coreProperties>
</file>